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Сводная по сетям " sheetId="2" r:id="rId1"/>
  </sheets>
  <definedNames>
    <definedName name="_xlnm.Print_Titles" localSheetId="0">'Сводная по сетям '!$5:$5</definedName>
    <definedName name="_xlnm.Print_Area" localSheetId="0">'Сводная по сетям '!$A$1:$J$139</definedName>
  </definedNames>
  <calcPr calcId="124519"/>
</workbook>
</file>

<file path=xl/calcChain.xml><?xml version="1.0" encoding="utf-8"?>
<calcChain xmlns="http://schemas.openxmlformats.org/spreadsheetml/2006/main">
  <c r="G117" i="2"/>
  <c r="G119" l="1"/>
  <c r="G22"/>
  <c r="H8"/>
  <c r="G7"/>
  <c r="H9" l="1"/>
  <c r="H6"/>
  <c r="G12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G3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По КС-11 5,54м
</t>
        </r>
      </text>
    </comment>
  </commentList>
</comments>
</file>

<file path=xl/sharedStrings.xml><?xml version="1.0" encoding="utf-8"?>
<sst xmlns="http://schemas.openxmlformats.org/spreadsheetml/2006/main" count="407" uniqueCount="233">
  <si>
    <t>Перечень и технические характеристики тепловых сетей</t>
  </si>
  <si>
    <t>ООО "Новое энергетическое предприятие"</t>
  </si>
  <si>
    <t>Источник теплоснабжения</t>
  </si>
  <si>
    <t>Тепловая сеть</t>
  </si>
  <si>
    <t>Начало участка тепловой сети</t>
  </si>
  <si>
    <t>Конец участка тепловой сети</t>
  </si>
  <si>
    <t>Вид прокладки 
тепловой сети</t>
  </si>
  <si>
    <t>Условный диаметр трубопровода, м</t>
  </si>
  <si>
    <t>Длина участка сети, м</t>
  </si>
  <si>
    <t>Общая длина сети, м</t>
  </si>
  <si>
    <t>Назначение сети (магистральная или распределительная)</t>
  </si>
  <si>
    <t>Объекты потребления тепловой энергии</t>
  </si>
  <si>
    <t>ТЭЦ-1</t>
  </si>
  <si>
    <t>ТС Заводская 8к</t>
  </si>
  <si>
    <t>УТ-1 (НО-10)</t>
  </si>
  <si>
    <t>Опуск</t>
  </si>
  <si>
    <t>Надземная</t>
  </si>
  <si>
    <t>Распределительная</t>
  </si>
  <si>
    <t>МКД ул. Заводская, 
д.4, 
д.6, 
д.6 корп.1,
 д.6 корп.2, 
д.10</t>
  </si>
  <si>
    <t>УТ-1.1</t>
  </si>
  <si>
    <t>Подземная, 
бесканальная</t>
  </si>
  <si>
    <t>точка подключения</t>
  </si>
  <si>
    <t>-</t>
  </si>
  <si>
    <t>ЖК Салют 
(Заводская)</t>
  </si>
  <si>
    <t>УТ-2</t>
  </si>
  <si>
    <t>Подземная, 
канальная</t>
  </si>
  <si>
    <t>УТ-3</t>
  </si>
  <si>
    <t>МКД Заводская,6 (5- 6 секции)</t>
  </si>
  <si>
    <t>МКД Заводская,6 (1- 4 секции)</t>
  </si>
  <si>
    <t>УТ-4</t>
  </si>
  <si>
    <t>МКД Заводская,6к1</t>
  </si>
  <si>
    <t>УТ-5</t>
  </si>
  <si>
    <t>УТ-6</t>
  </si>
  <si>
    <t>МКД Заводская,6к2 (1 секции)</t>
  </si>
  <si>
    <t>УТ-7</t>
  </si>
  <si>
    <t>МКД Заводская,6к2 (2 секции)</t>
  </si>
  <si>
    <t>УТ-8</t>
  </si>
  <si>
    <t>МКД Заводская,10</t>
  </si>
  <si>
    <t>УТ-9</t>
  </si>
  <si>
    <t>МКД Заводская,4</t>
  </si>
  <si>
    <t>Админ. здание ул.Профсоюзная, 1</t>
  </si>
  <si>
    <t>т.А (5-28а)</t>
  </si>
  <si>
    <t>адм.здание 
Профсоюзная, 1</t>
  </si>
  <si>
    <t>ТЭЦ-4</t>
  </si>
  <si>
    <t>ЖК Метро</t>
  </si>
  <si>
    <t>НО-24</t>
  </si>
  <si>
    <t>УП-10</t>
  </si>
  <si>
    <t>Магистральная</t>
  </si>
  <si>
    <t>МКД ул. Московская, 
д.207, 
д.211,                    213                 Детский сад ул.Московская,215</t>
  </si>
  <si>
    <t>Н-15</t>
  </si>
  <si>
    <t>УТ-5 (УТ-1)</t>
  </si>
  <si>
    <t>УТ-1</t>
  </si>
  <si>
    <t>МКД Московская, 207</t>
  </si>
  <si>
    <t>МКД Московская, 211</t>
  </si>
  <si>
    <t>граница зем.участка Детского сада по Московская, 215</t>
  </si>
  <si>
    <t>МКД Московская, 213</t>
  </si>
  <si>
    <t>ул.Московская,203</t>
  </si>
  <si>
    <t>МКД Московская, 203</t>
  </si>
  <si>
    <t>МКД ул. Московская, 
д.213</t>
  </si>
  <si>
    <t>ЖК Малахит</t>
  </si>
  <si>
    <t>ТК-1</t>
  </si>
  <si>
    <t>ТК-2 (УТ-1)</t>
  </si>
  <si>
    <t>МКД ул. Московская, 
д.135,
д.121 корп.1</t>
  </si>
  <si>
    <t>МКД Московская, 121к1</t>
  </si>
  <si>
    <t>МКД Московская, 135</t>
  </si>
  <si>
    <t>Труда, 53</t>
  </si>
  <si>
    <t>МКД Труда, 53 (через камеру подъема ТК-2)</t>
  </si>
  <si>
    <t>МКД ул. Труда, д.53</t>
  </si>
  <si>
    <t>ЖК Алые паруса</t>
  </si>
  <si>
    <t>МКД Октябрьский пр-т, 117</t>
  </si>
  <si>
    <t>МКД 
Октябрьский пр-т, 117</t>
  </si>
  <si>
    <t>ул.Жуковского, 4а</t>
  </si>
  <si>
    <t>МКД ул. Жуковского, д.4а</t>
  </si>
  <si>
    <t>МКД Жуковского, 4а</t>
  </si>
  <si>
    <t>ТЭЦ-5</t>
  </si>
  <si>
    <t>ЖК Курочкино</t>
  </si>
  <si>
    <t>НО-1 (коллекторная ТЭЦ-5)</t>
  </si>
  <si>
    <t xml:space="preserve">УТ-6 </t>
  </si>
  <si>
    <t>МКД ул. Потребкооперации, 
д.36, 
д.38, 
д.44, 
ул. Советский тракт, д.12</t>
  </si>
  <si>
    <t xml:space="preserve">УТ-10 </t>
  </si>
  <si>
    <t>УТ-10</t>
  </si>
  <si>
    <t>УТ-17 (УТ-1) Н-50</t>
  </si>
  <si>
    <t>УТ-18</t>
  </si>
  <si>
    <t>УТ-17 (УТ-1)</t>
  </si>
  <si>
    <t>УТ-17.1 (УТ-2)</t>
  </si>
  <si>
    <t>УТ-17.2 (УТ-3)</t>
  </si>
  <si>
    <t>МКД Потребкооперации, 38</t>
  </si>
  <si>
    <t>МКД Потребкооперации, 36</t>
  </si>
  <si>
    <t>УТ-18.1 (УТ-1)</t>
  </si>
  <si>
    <t>МКД Потребкооперации, 44</t>
  </si>
  <si>
    <t>МКД Комсомольская-Грибоедова</t>
  </si>
  <si>
    <t>УТ-1 (ул.Грибоедова)</t>
  </si>
  <si>
    <t>МКД 
ул. Комсомольская, д.113А, 
ул. Грибоедова, д.60</t>
  </si>
  <si>
    <t>МКД Комсомольская, 113А</t>
  </si>
  <si>
    <t>МКД Грибоедова, 60</t>
  </si>
  <si>
    <t>Калинина, 7</t>
  </si>
  <si>
    <t>К-9</t>
  </si>
  <si>
    <t>МКД Калинина, 7</t>
  </si>
  <si>
    <t>МКД ул. Калинина, д.7</t>
  </si>
  <si>
    <t>Зеленая-Щорса</t>
  </si>
  <si>
    <t>ТК-7-30</t>
  </si>
  <si>
    <t>МКД 
ул. Зеленая, д.32, 
ул. Щорса, д.51</t>
  </si>
  <si>
    <t>МКД Зеленая, 32</t>
  </si>
  <si>
    <t>МКД Щерса, 51</t>
  </si>
  <si>
    <t>Водопроводная, 39</t>
  </si>
  <si>
    <t>ТК-3.3</t>
  </si>
  <si>
    <t>МКД Водопроводная, 39</t>
  </si>
  <si>
    <t>МКД ул. Водопроводная, д.39</t>
  </si>
  <si>
    <t>Тургенева, 12</t>
  </si>
  <si>
    <t>УТ-1 (точка А)</t>
  </si>
  <si>
    <t>МКД ул. Тургенева, д.12</t>
  </si>
  <si>
    <t>МКД Тургенева, 12</t>
  </si>
  <si>
    <t>пер.Луговой</t>
  </si>
  <si>
    <t>МКД пер.Луговой, 
д.1, 
д.3</t>
  </si>
  <si>
    <t>МКД пер.Луговой, 1</t>
  </si>
  <si>
    <t>МКД пер.Луговой, 3</t>
  </si>
  <si>
    <t>Пугачева, 31б</t>
  </si>
  <si>
    <t>УП-7 (ЦТП-86)</t>
  </si>
  <si>
    <t>камера опуска ТП-2</t>
  </si>
  <si>
    <t>МКД ул. Пугачева, д.31б</t>
  </si>
  <si>
    <t>МКД Пугачева, 31б</t>
  </si>
  <si>
    <t>Пугачева, 10</t>
  </si>
  <si>
    <t>ТК7-18а</t>
  </si>
  <si>
    <t>МКД Пугачева, 10</t>
  </si>
  <si>
    <t>МКД ул. Пугачева, д.10</t>
  </si>
  <si>
    <t>Ленина, 190к5</t>
  </si>
  <si>
    <t>ТК-4.1</t>
  </si>
  <si>
    <t>ТК-9.1</t>
  </si>
  <si>
    <t>МКД ул. Ленина, д.190к5</t>
  </si>
  <si>
    <t>МКД Ленина, 190к5</t>
  </si>
  <si>
    <t>Сурикова, 7/1</t>
  </si>
  <si>
    <t>ТК-3</t>
  </si>
  <si>
    <t>МКД Сурикова, 7/1</t>
  </si>
  <si>
    <t>МКД ул. Сурикова, д.7/1</t>
  </si>
  <si>
    <t>Азина, 17</t>
  </si>
  <si>
    <t>ТК-17.1 (УТ-2)</t>
  </si>
  <si>
    <t>МКД Азина, 17</t>
  </si>
  <si>
    <t>МКД ул. Азина, д.17</t>
  </si>
  <si>
    <t>ЦТП Ленина, 187</t>
  </si>
  <si>
    <t>ТК-7</t>
  </si>
  <si>
    <t>МКД ул. Ленина, 
д.185,  
д.187, 
д.189, 
д.189 корп.1, 
д.191, 
д.191 корп.1, 
д.191 корп.2,
д.193, 
д.193 корп.1, 
д.193 корп.2</t>
  </si>
  <si>
    <t>ТК-5</t>
  </si>
  <si>
    <t>ТК-7.2</t>
  </si>
  <si>
    <t>МКД Ленина, 187</t>
  </si>
  <si>
    <t>ЖК Сретенский посад</t>
  </si>
  <si>
    <t>ТК-7.7</t>
  </si>
  <si>
    <t>МКД М.Гвардия,5б</t>
  </si>
  <si>
    <t>МКД 
ул. Водопроводная, 7а, 
ул. М.Гвардия, 
д.3, 
д.4
д.5, 
д.5б,
д.9а</t>
  </si>
  <si>
    <t>ж/д Водопроводная, 7а</t>
  </si>
  <si>
    <t>ТК-7.6</t>
  </si>
  <si>
    <t>МКД М.Гвардия,3</t>
  </si>
  <si>
    <t>МКД М.Гвардия,5</t>
  </si>
  <si>
    <t>ТК-7.5</t>
  </si>
  <si>
    <t>МКД М.Гвардия,4</t>
  </si>
  <si>
    <t>ТК-7.3</t>
  </si>
  <si>
    <t>МКД М.Гвардия,9а</t>
  </si>
  <si>
    <t>Кировкраска 
(перемычка)</t>
  </si>
  <si>
    <t>УТ-52</t>
  </si>
  <si>
    <t>УТ-1 (Павильон №3)</t>
  </si>
  <si>
    <t>Магистральная 
(перемычка)</t>
  </si>
  <si>
    <t>Хлыновская, 26</t>
  </si>
  <si>
    <t>ТК-3а</t>
  </si>
  <si>
    <t>ТК-4а</t>
  </si>
  <si>
    <t>МКД ул. Хлыновская, д.26</t>
  </si>
  <si>
    <t>МКД Хлыновская, 26</t>
  </si>
  <si>
    <t>Ленина, 184к3</t>
  </si>
  <si>
    <t>ТК-2.1</t>
  </si>
  <si>
    <t>МКД Ленина, 184к3</t>
  </si>
  <si>
    <t>МКД ул. Ленина, 
д.184 корп.3</t>
  </si>
  <si>
    <t>Ленина, 188к2</t>
  </si>
  <si>
    <t>МКД Ленина, 188к2</t>
  </si>
  <si>
    <t>МКД ул. Ленина, 
д.188 корп.2</t>
  </si>
  <si>
    <t>Ленина, 190к1</t>
  </si>
  <si>
    <t>ТК-8.1</t>
  </si>
  <si>
    <t>МКД Ленина, 190к1</t>
  </si>
  <si>
    <t>МКД ул. Ленина, 
д.190 корп.1</t>
  </si>
  <si>
    <t>Ленина, 190к3</t>
  </si>
  <si>
    <t>ТК-7.1</t>
  </si>
  <si>
    <t>МКД Ленина, 190к3</t>
  </si>
  <si>
    <t>МКД ул. Ленина, 
д.190 корп.3</t>
  </si>
  <si>
    <t>Ленина, 184к5</t>
  </si>
  <si>
    <t>МКД Ленина, 184к5</t>
  </si>
  <si>
    <t>МКД ул. Ленина, 
д.184 корп.5</t>
  </si>
  <si>
    <t>Ленина, 188к4</t>
  </si>
  <si>
    <t>МКД Ленина, 188к4</t>
  </si>
  <si>
    <t>МКД ул. Ленина, 
д.188 корп.4</t>
  </si>
  <si>
    <t>Ленина, 186</t>
  </si>
  <si>
    <t>ТК-4.2а</t>
  </si>
  <si>
    <t>МКД Ленина, 186</t>
  </si>
  <si>
    <t>МКД ул. Ленина, д.186</t>
  </si>
  <si>
    <t>Ленина, 188</t>
  </si>
  <si>
    <t>ТК-5.2</t>
  </si>
  <si>
    <t>МКД Ленина,188 (1 оч.)</t>
  </si>
  <si>
    <t>МКД ул. Ленина, д.188</t>
  </si>
  <si>
    <t>МКД Ленина,188 (2 оч.)</t>
  </si>
  <si>
    <t>Ленина, 188к5</t>
  </si>
  <si>
    <t>ТК-5.1</t>
  </si>
  <si>
    <t>МКД Ленина, 188к5</t>
  </si>
  <si>
    <t>МКД ул. Ленина, 
д.188 корп.5</t>
  </si>
  <si>
    <t>Ленина, 188к3</t>
  </si>
  <si>
    <t>МКД Ленина, 188к3</t>
  </si>
  <si>
    <t>МКД ул. Ленина, 
д.188 корп.3</t>
  </si>
  <si>
    <t>Ленина, 190</t>
  </si>
  <si>
    <t>МКД ул. Ленина, д.190</t>
  </si>
  <si>
    <t>МКД Ленина, 190 (1,2 оч.)</t>
  </si>
  <si>
    <t>МКД Ленина, 190 (3 оч.)</t>
  </si>
  <si>
    <t>ЖБК 
Производственная, 21</t>
  </si>
  <si>
    <t>ТП ЖБК 
Производственная, 21</t>
  </si>
  <si>
    <t>Котельная 8.1</t>
  </si>
  <si>
    <t>Гагарина, 20</t>
  </si>
  <si>
    <t>УТ-1*</t>
  </si>
  <si>
    <t>камера опуска</t>
  </si>
  <si>
    <t>МКД ул. Гагарина, д.20</t>
  </si>
  <si>
    <t>МКД Гагарина, 20</t>
  </si>
  <si>
    <t>Админ. здание 
ул. Советская, 12, 
Здание спорткомпл. 
ул. Гагарина, 6а</t>
  </si>
  <si>
    <t>Пушкина, 36к1</t>
  </si>
  <si>
    <t>ТК-1*</t>
  </si>
  <si>
    <t>МКД Пушкина, 36к1</t>
  </si>
  <si>
    <t>МКД 
ул. Пушкина, д.36к1</t>
  </si>
  <si>
    <t>Котельная 8.2</t>
  </si>
  <si>
    <t>ТК-47</t>
  </si>
  <si>
    <t>МКД Пушкина, 36корп1</t>
  </si>
  <si>
    <t>МКД 
ул. Пушкина, д.36к2</t>
  </si>
  <si>
    <t>Котельная 11.7</t>
  </si>
  <si>
    <t>Садаки, Московская, 
53а, 53б</t>
  </si>
  <si>
    <t>УТ-3.1 (п.Садаки)</t>
  </si>
  <si>
    <t>МКД Московская, 53а</t>
  </si>
  <si>
    <t>МКД ул. Московская, 
д.53а,
д.53б</t>
  </si>
  <si>
    <t>УТ-4 (п.Садаки)</t>
  </si>
  <si>
    <t>МКД Московская, 53б</t>
  </si>
  <si>
    <t>Общая протяженность сетей</t>
  </si>
  <si>
    <t>Протяженность магистральных сетей</t>
  </si>
  <si>
    <t>Протяженность распределительных сетей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</si>
</sst>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.5"/>
      <name val="Verdana"/>
      <family val="2"/>
      <charset val="204"/>
    </font>
    <font>
      <sz val="8.5"/>
      <color theme="1"/>
      <name val="Verdana"/>
      <family val="2"/>
      <charset val="204"/>
    </font>
    <font>
      <sz val="9"/>
      <color theme="9"/>
      <name val="Verdana"/>
      <family val="2"/>
      <charset val="204"/>
    </font>
    <font>
      <i/>
      <sz val="11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  <font>
      <sz val="9"/>
      <color rgb="FF00206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16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3" borderId="0" xfId="0" applyFont="1" applyFill="1"/>
    <xf numFmtId="2" fontId="3" fillId="2" borderId="4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1" fillId="0" borderId="0" xfId="0" applyNumberFormat="1" applyFont="1"/>
    <xf numFmtId="2" fontId="8" fillId="0" borderId="0" xfId="0" applyNumberFormat="1" applyFont="1" applyAlignment="1"/>
    <xf numFmtId="2" fontId="9" fillId="0" borderId="0" xfId="0" applyNumberFormat="1" applyFont="1"/>
    <xf numFmtId="0" fontId="4" fillId="0" borderId="0" xfId="0" applyFont="1"/>
    <xf numFmtId="2" fontId="8" fillId="0" borderId="0" xfId="0" applyNumberFormat="1" applyFont="1" applyAlignment="1">
      <alignment horizontal="center"/>
    </xf>
    <xf numFmtId="0" fontId="9" fillId="0" borderId="0" xfId="0" applyFont="1"/>
    <xf numFmtId="2" fontId="10" fillId="0" borderId="0" xfId="0" applyNumberFormat="1" applyFont="1" applyAlignment="1"/>
    <xf numFmtId="0" fontId="1" fillId="0" borderId="0" xfId="0" applyFont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/>
    <xf numFmtId="2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/>
    <xf numFmtId="0" fontId="13" fillId="0" borderId="5" xfId="0" applyFont="1" applyBorder="1"/>
    <xf numFmtId="2" fontId="3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9"/>
  <sheetViews>
    <sheetView tabSelected="1" zoomScaleSheetLayoutView="100" workbookViewId="0">
      <pane ySplit="5" topLeftCell="A6" activePane="bottomLeft" state="frozen"/>
      <selection pane="bottomLeft" activeCell="D23" sqref="D23"/>
    </sheetView>
  </sheetViews>
  <sheetFormatPr defaultColWidth="9.140625" defaultRowHeight="11.25" outlineLevelRow="1"/>
  <cols>
    <col min="1" max="1" width="16.28515625" style="1" bestFit="1" customWidth="1"/>
    <col min="2" max="2" width="20.5703125" style="1" bestFit="1" customWidth="1"/>
    <col min="3" max="3" width="16.7109375" style="1" bestFit="1" customWidth="1"/>
    <col min="4" max="4" width="24.42578125" style="1" bestFit="1" customWidth="1"/>
    <col min="5" max="5" width="14.5703125" style="35" customWidth="1"/>
    <col min="6" max="6" width="14.42578125" style="1" bestFit="1" customWidth="1"/>
    <col min="7" max="7" width="13.140625" style="1" customWidth="1"/>
    <col min="8" max="8" width="11.28515625" style="1" bestFit="1" customWidth="1"/>
    <col min="9" max="9" width="19.85546875" style="1" bestFit="1" customWidth="1"/>
    <col min="10" max="10" width="19.85546875" style="2" customWidth="1"/>
    <col min="11" max="16384" width="9.140625" style="1"/>
  </cols>
  <sheetData>
    <row r="1" spans="1:10" ht="14.45" customHeight="1">
      <c r="B1" s="52" t="s">
        <v>0</v>
      </c>
      <c r="C1" s="52"/>
      <c r="D1" s="52"/>
      <c r="E1" s="52"/>
      <c r="F1" s="52"/>
      <c r="G1" s="52"/>
      <c r="H1" s="52"/>
      <c r="I1" s="52"/>
    </row>
    <row r="2" spans="1:10" ht="14.45" customHeight="1">
      <c r="B2" s="52" t="s">
        <v>1</v>
      </c>
      <c r="C2" s="52"/>
      <c r="D2" s="52"/>
      <c r="E2" s="52"/>
      <c r="F2" s="52"/>
      <c r="G2" s="52"/>
      <c r="H2" s="52"/>
      <c r="I2" s="52"/>
    </row>
    <row r="3" spans="1:10" ht="14.45" customHeight="1">
      <c r="B3" s="53"/>
      <c r="C3" s="53"/>
      <c r="D3" s="53"/>
      <c r="E3" s="53"/>
      <c r="F3" s="53"/>
      <c r="G3" s="53"/>
      <c r="H3" s="53"/>
      <c r="I3" s="53"/>
    </row>
    <row r="4" spans="1:10" ht="14.45" customHeight="1">
      <c r="B4" s="3"/>
      <c r="C4" s="3"/>
      <c r="D4" s="3"/>
      <c r="E4" s="3"/>
      <c r="F4" s="3"/>
      <c r="G4" s="3"/>
      <c r="H4" s="3"/>
      <c r="I4" s="3"/>
    </row>
    <row r="5" spans="1:10" s="5" customFormat="1" ht="52.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</row>
    <row r="6" spans="1:10" ht="11.45" customHeight="1">
      <c r="A6" s="54" t="s">
        <v>12</v>
      </c>
      <c r="B6" s="55" t="s">
        <v>13</v>
      </c>
      <c r="C6" s="8" t="s">
        <v>14</v>
      </c>
      <c r="D6" s="8" t="s">
        <v>15</v>
      </c>
      <c r="E6" s="8" t="s">
        <v>16</v>
      </c>
      <c r="F6" s="6">
        <v>0.25</v>
      </c>
      <c r="G6" s="7">
        <v>8</v>
      </c>
      <c r="H6" s="58">
        <f>SUM(G6:G7)</f>
        <v>79.699999999999989</v>
      </c>
      <c r="I6" s="64" t="s">
        <v>17</v>
      </c>
      <c r="J6" s="64" t="s">
        <v>18</v>
      </c>
    </row>
    <row r="7" spans="1:10" ht="22.9" customHeight="1">
      <c r="A7" s="54"/>
      <c r="B7" s="56"/>
      <c r="C7" s="18" t="s">
        <v>15</v>
      </c>
      <c r="D7" s="18" t="s">
        <v>19</v>
      </c>
      <c r="E7" s="49" t="s">
        <v>20</v>
      </c>
      <c r="F7" s="6">
        <v>0.25</v>
      </c>
      <c r="G7" s="20">
        <f>3.3+5.3+8.9+13.1+4.8+14.2+4.6+12.7+4.8</f>
        <v>71.699999999999989</v>
      </c>
      <c r="H7" s="59"/>
      <c r="I7" s="65"/>
      <c r="J7" s="66"/>
    </row>
    <row r="8" spans="1:10" ht="22.9" customHeight="1">
      <c r="A8" s="54"/>
      <c r="B8" s="57"/>
      <c r="C8" s="18" t="s">
        <v>19</v>
      </c>
      <c r="D8" s="18" t="s">
        <v>21</v>
      </c>
      <c r="E8" s="50"/>
      <c r="F8" s="6">
        <v>0.25</v>
      </c>
      <c r="G8" s="20">
        <v>32.299999999999997</v>
      </c>
      <c r="H8" s="7">
        <f>G8</f>
        <v>32.299999999999997</v>
      </c>
      <c r="I8" s="18" t="s">
        <v>17</v>
      </c>
      <c r="J8" s="66"/>
    </row>
    <row r="9" spans="1:10" ht="22.5" customHeight="1">
      <c r="A9" s="54"/>
      <c r="B9" s="60" t="s">
        <v>23</v>
      </c>
      <c r="C9" s="18" t="s">
        <v>21</v>
      </c>
      <c r="D9" s="36" t="s">
        <v>24</v>
      </c>
      <c r="E9" s="61" t="s">
        <v>25</v>
      </c>
      <c r="F9" s="6">
        <v>0.25</v>
      </c>
      <c r="G9" s="20">
        <v>23.3</v>
      </c>
      <c r="H9" s="63">
        <f>SUM(G9:G23)</f>
        <v>676.60000000000014</v>
      </c>
      <c r="I9" s="51" t="s">
        <v>17</v>
      </c>
      <c r="J9" s="66"/>
    </row>
    <row r="10" spans="1:10">
      <c r="A10" s="54"/>
      <c r="B10" s="60"/>
      <c r="C10" s="21" t="s">
        <v>24</v>
      </c>
      <c r="D10" s="21" t="s">
        <v>26</v>
      </c>
      <c r="E10" s="62"/>
      <c r="F10" s="6">
        <v>0.15</v>
      </c>
      <c r="G10" s="7">
        <v>67.400000000000006</v>
      </c>
      <c r="H10" s="63"/>
      <c r="I10" s="51"/>
      <c r="J10" s="66"/>
    </row>
    <row r="11" spans="1:10" ht="22.5">
      <c r="A11" s="54"/>
      <c r="B11" s="60"/>
      <c r="C11" s="8" t="s">
        <v>26</v>
      </c>
      <c r="D11" s="21" t="s">
        <v>27</v>
      </c>
      <c r="E11" s="62"/>
      <c r="F11" s="6">
        <v>0.125</v>
      </c>
      <c r="G11" s="7">
        <v>64.599999999999994</v>
      </c>
      <c r="H11" s="63"/>
      <c r="I11" s="51"/>
      <c r="J11" s="66"/>
    </row>
    <row r="12" spans="1:10" ht="22.5">
      <c r="A12" s="54"/>
      <c r="B12" s="60"/>
      <c r="C12" s="8" t="s">
        <v>26</v>
      </c>
      <c r="D12" s="21" t="s">
        <v>28</v>
      </c>
      <c r="E12" s="62"/>
      <c r="F12" s="6">
        <v>0.125</v>
      </c>
      <c r="G12" s="7">
        <v>30.8</v>
      </c>
      <c r="H12" s="63"/>
      <c r="I12" s="51"/>
      <c r="J12" s="66"/>
    </row>
    <row r="13" spans="1:10">
      <c r="A13" s="54"/>
      <c r="B13" s="60"/>
      <c r="C13" s="8" t="s">
        <v>24</v>
      </c>
      <c r="D13" s="21" t="s">
        <v>29</v>
      </c>
      <c r="E13" s="62"/>
      <c r="F13" s="6">
        <v>0.2</v>
      </c>
      <c r="G13" s="7">
        <v>40.020000000000003</v>
      </c>
      <c r="H13" s="63"/>
      <c r="I13" s="51"/>
      <c r="J13" s="66"/>
    </row>
    <row r="14" spans="1:10">
      <c r="A14" s="54"/>
      <c r="B14" s="60"/>
      <c r="C14" s="8" t="s">
        <v>29</v>
      </c>
      <c r="D14" s="21" t="s">
        <v>30</v>
      </c>
      <c r="E14" s="62"/>
      <c r="F14" s="6">
        <v>0.125</v>
      </c>
      <c r="G14" s="7">
        <v>28.67</v>
      </c>
      <c r="H14" s="63"/>
      <c r="I14" s="51"/>
      <c r="J14" s="66"/>
    </row>
    <row r="15" spans="1:10">
      <c r="A15" s="54"/>
      <c r="B15" s="60"/>
      <c r="C15" s="8" t="s">
        <v>29</v>
      </c>
      <c r="D15" s="21" t="s">
        <v>31</v>
      </c>
      <c r="E15" s="62"/>
      <c r="F15" s="6">
        <v>0.2</v>
      </c>
      <c r="G15" s="7">
        <v>105.79</v>
      </c>
      <c r="H15" s="63"/>
      <c r="I15" s="51"/>
      <c r="J15" s="66"/>
    </row>
    <row r="16" spans="1:10">
      <c r="A16" s="54"/>
      <c r="B16" s="60"/>
      <c r="C16" s="8" t="s">
        <v>31</v>
      </c>
      <c r="D16" s="21" t="s">
        <v>32</v>
      </c>
      <c r="E16" s="62"/>
      <c r="F16" s="6">
        <v>0.15</v>
      </c>
      <c r="G16" s="7">
        <v>44.05</v>
      </c>
      <c r="H16" s="63"/>
      <c r="I16" s="51"/>
      <c r="J16" s="66"/>
    </row>
    <row r="17" spans="1:10" ht="22.5">
      <c r="A17" s="54"/>
      <c r="B17" s="60"/>
      <c r="C17" s="8" t="s">
        <v>32</v>
      </c>
      <c r="D17" s="21" t="s">
        <v>33</v>
      </c>
      <c r="E17" s="62"/>
      <c r="F17" s="6">
        <v>0.1</v>
      </c>
      <c r="G17" s="7">
        <v>17.38</v>
      </c>
      <c r="H17" s="63"/>
      <c r="I17" s="51"/>
      <c r="J17" s="66"/>
    </row>
    <row r="18" spans="1:10" ht="18" customHeight="1">
      <c r="A18" s="54"/>
      <c r="B18" s="60"/>
      <c r="C18" s="8" t="s">
        <v>32</v>
      </c>
      <c r="D18" s="36" t="s">
        <v>34</v>
      </c>
      <c r="E18" s="62"/>
      <c r="F18" s="6">
        <v>0.15</v>
      </c>
      <c r="G18" s="7">
        <v>45.6</v>
      </c>
      <c r="H18" s="63"/>
      <c r="I18" s="51"/>
      <c r="J18" s="66"/>
    </row>
    <row r="19" spans="1:10" ht="22.5">
      <c r="A19" s="54"/>
      <c r="B19" s="60"/>
      <c r="C19" s="8" t="s">
        <v>34</v>
      </c>
      <c r="D19" s="21" t="s">
        <v>35</v>
      </c>
      <c r="E19" s="62"/>
      <c r="F19" s="6">
        <v>0.1</v>
      </c>
      <c r="G19" s="7">
        <v>17.920000000000002</v>
      </c>
      <c r="H19" s="63"/>
      <c r="I19" s="51"/>
      <c r="J19" s="66"/>
    </row>
    <row r="20" spans="1:10">
      <c r="A20" s="54"/>
      <c r="B20" s="60"/>
      <c r="C20" s="8" t="s">
        <v>34</v>
      </c>
      <c r="D20" s="21" t="s">
        <v>36</v>
      </c>
      <c r="E20" s="62"/>
      <c r="F20" s="6">
        <v>0.15</v>
      </c>
      <c r="G20" s="7">
        <v>42.72</v>
      </c>
      <c r="H20" s="63"/>
      <c r="I20" s="51"/>
      <c r="J20" s="66"/>
    </row>
    <row r="21" spans="1:10">
      <c r="A21" s="54"/>
      <c r="B21" s="60"/>
      <c r="C21" s="8" t="s">
        <v>36</v>
      </c>
      <c r="D21" s="21" t="s">
        <v>37</v>
      </c>
      <c r="E21" s="62"/>
      <c r="F21" s="6">
        <v>0.125</v>
      </c>
      <c r="G21" s="7">
        <v>37.85</v>
      </c>
      <c r="H21" s="63"/>
      <c r="I21" s="51"/>
      <c r="J21" s="66"/>
    </row>
    <row r="22" spans="1:10">
      <c r="A22" s="54"/>
      <c r="B22" s="60"/>
      <c r="C22" s="18" t="s">
        <v>19</v>
      </c>
      <c r="D22" s="36" t="s">
        <v>38</v>
      </c>
      <c r="E22" s="62"/>
      <c r="F22" s="6">
        <v>0.125</v>
      </c>
      <c r="G22" s="20">
        <f>32.1+8.7+21+3.5</f>
        <v>65.3</v>
      </c>
      <c r="H22" s="63"/>
      <c r="I22" s="51"/>
      <c r="J22" s="66"/>
    </row>
    <row r="23" spans="1:10">
      <c r="A23" s="54"/>
      <c r="B23" s="60"/>
      <c r="C23" s="18" t="s">
        <v>38</v>
      </c>
      <c r="D23" s="21" t="s">
        <v>39</v>
      </c>
      <c r="E23" s="62"/>
      <c r="F23" s="6">
        <v>0.125</v>
      </c>
      <c r="G23" s="7">
        <v>45.2</v>
      </c>
      <c r="H23" s="63"/>
      <c r="I23" s="51"/>
      <c r="J23" s="65"/>
    </row>
    <row r="24" spans="1:10" ht="22.5">
      <c r="A24" s="54"/>
      <c r="B24" s="18" t="s">
        <v>40</v>
      </c>
      <c r="C24" s="8" t="s">
        <v>41</v>
      </c>
      <c r="D24" s="21" t="s">
        <v>42</v>
      </c>
      <c r="E24" s="21" t="s">
        <v>25</v>
      </c>
      <c r="F24" s="6">
        <v>0.15</v>
      </c>
      <c r="G24" s="7">
        <v>5</v>
      </c>
      <c r="H24" s="7">
        <v>5</v>
      </c>
      <c r="I24" s="8" t="s">
        <v>17</v>
      </c>
      <c r="J24" s="8" t="s">
        <v>40</v>
      </c>
    </row>
    <row r="25" spans="1:10" ht="11.45" customHeight="1">
      <c r="A25" s="49" t="s">
        <v>43</v>
      </c>
      <c r="B25" s="64" t="s">
        <v>44</v>
      </c>
      <c r="C25" s="44" t="s">
        <v>45</v>
      </c>
      <c r="D25" s="45" t="s">
        <v>46</v>
      </c>
      <c r="E25" s="69" t="s">
        <v>20</v>
      </c>
      <c r="F25" s="46">
        <v>0.35</v>
      </c>
      <c r="G25" s="47">
        <v>789.1</v>
      </c>
      <c r="H25" s="72">
        <v>1265.4000000000001</v>
      </c>
      <c r="I25" s="49" t="s">
        <v>47</v>
      </c>
      <c r="J25" s="49" t="s">
        <v>48</v>
      </c>
    </row>
    <row r="26" spans="1:10">
      <c r="A26" s="75"/>
      <c r="B26" s="66"/>
      <c r="C26" s="45" t="s">
        <v>46</v>
      </c>
      <c r="D26" s="45" t="s">
        <v>49</v>
      </c>
      <c r="E26" s="70"/>
      <c r="F26" s="46">
        <v>0.3</v>
      </c>
      <c r="G26" s="47">
        <v>250.9</v>
      </c>
      <c r="H26" s="73"/>
      <c r="I26" s="75"/>
      <c r="J26" s="75"/>
    </row>
    <row r="27" spans="1:10" ht="11.25" customHeight="1">
      <c r="A27" s="75"/>
      <c r="B27" s="66"/>
      <c r="C27" s="45" t="s">
        <v>49</v>
      </c>
      <c r="D27" s="45" t="s">
        <v>50</v>
      </c>
      <c r="E27" s="70"/>
      <c r="F27" s="46">
        <v>0.3</v>
      </c>
      <c r="G27" s="47">
        <v>81</v>
      </c>
      <c r="H27" s="73"/>
      <c r="I27" s="75"/>
      <c r="J27" s="75"/>
    </row>
    <row r="28" spans="1:10" ht="21" customHeight="1">
      <c r="A28" s="75"/>
      <c r="B28" s="66"/>
      <c r="C28" s="44" t="s">
        <v>50</v>
      </c>
      <c r="D28" s="45" t="s">
        <v>29</v>
      </c>
      <c r="E28" s="71"/>
      <c r="F28" s="46">
        <v>0.3</v>
      </c>
      <c r="G28" s="47">
        <v>144.4</v>
      </c>
      <c r="H28" s="74"/>
      <c r="I28" s="50"/>
      <c r="J28" s="75"/>
    </row>
    <row r="29" spans="1:10" ht="11.45" customHeight="1">
      <c r="A29" s="75"/>
      <c r="B29" s="66"/>
      <c r="C29" s="9" t="s">
        <v>51</v>
      </c>
      <c r="D29" s="9" t="s">
        <v>26</v>
      </c>
      <c r="E29" s="76" t="s">
        <v>20</v>
      </c>
      <c r="F29" s="10">
        <v>0.2</v>
      </c>
      <c r="G29" s="11">
        <v>117</v>
      </c>
      <c r="H29" s="79">
        <v>177.6</v>
      </c>
      <c r="I29" s="49" t="s">
        <v>17</v>
      </c>
      <c r="J29" s="75"/>
    </row>
    <row r="30" spans="1:10" ht="11.25" customHeight="1">
      <c r="A30" s="75"/>
      <c r="B30" s="66"/>
      <c r="C30" s="12" t="s">
        <v>24</v>
      </c>
      <c r="D30" s="9" t="s">
        <v>52</v>
      </c>
      <c r="E30" s="77"/>
      <c r="F30" s="10">
        <v>0.125</v>
      </c>
      <c r="G30" s="11">
        <v>26</v>
      </c>
      <c r="H30" s="80"/>
      <c r="I30" s="75"/>
      <c r="J30" s="75"/>
    </row>
    <row r="31" spans="1:10" s="88" customFormat="1">
      <c r="A31" s="75"/>
      <c r="B31" s="66"/>
      <c r="C31" s="12" t="s">
        <v>51</v>
      </c>
      <c r="D31" s="9" t="s">
        <v>53</v>
      </c>
      <c r="E31" s="77"/>
      <c r="F31" s="10">
        <v>0.1</v>
      </c>
      <c r="G31" s="11">
        <v>34.6</v>
      </c>
      <c r="H31" s="81"/>
      <c r="I31" s="75"/>
      <c r="J31" s="75"/>
    </row>
    <row r="32" spans="1:10" s="13" customFormat="1" ht="33.75" outlineLevel="1">
      <c r="A32" s="75"/>
      <c r="B32" s="66"/>
      <c r="C32" s="12" t="s">
        <v>29</v>
      </c>
      <c r="D32" s="9" t="s">
        <v>54</v>
      </c>
      <c r="E32" s="77"/>
      <c r="F32" s="10">
        <v>0.08</v>
      </c>
      <c r="G32" s="48">
        <v>6</v>
      </c>
      <c r="H32" s="48">
        <v>6</v>
      </c>
      <c r="I32" s="75"/>
      <c r="J32" s="75"/>
    </row>
    <row r="33" spans="1:10" s="13" customFormat="1" ht="11.25" customHeight="1" outlineLevel="1">
      <c r="A33" s="75"/>
      <c r="B33" s="66"/>
      <c r="C33" s="12" t="s">
        <v>29</v>
      </c>
      <c r="D33" s="12" t="s">
        <v>31</v>
      </c>
      <c r="E33" s="77"/>
      <c r="F33" s="10">
        <v>0.2</v>
      </c>
      <c r="G33" s="11">
        <v>79</v>
      </c>
      <c r="H33" s="67">
        <v>101</v>
      </c>
      <c r="I33" s="75"/>
      <c r="J33" s="75"/>
    </row>
    <row r="34" spans="1:10" s="13" customFormat="1" ht="35.25" customHeight="1" outlineLevel="1">
      <c r="A34" s="75"/>
      <c r="B34" s="65"/>
      <c r="C34" s="12" t="s">
        <v>31</v>
      </c>
      <c r="D34" s="9" t="s">
        <v>55</v>
      </c>
      <c r="E34" s="78"/>
      <c r="F34" s="10">
        <v>0.125</v>
      </c>
      <c r="G34" s="11">
        <v>22</v>
      </c>
      <c r="H34" s="68"/>
      <c r="I34" s="50"/>
      <c r="J34" s="50"/>
    </row>
    <row r="35" spans="1:10" s="13" customFormat="1" ht="33.75" outlineLevel="1">
      <c r="A35" s="75"/>
      <c r="B35" s="89" t="s">
        <v>56</v>
      </c>
      <c r="C35" s="12" t="s">
        <v>29</v>
      </c>
      <c r="D35" s="9" t="s">
        <v>57</v>
      </c>
      <c r="E35" s="43" t="s">
        <v>20</v>
      </c>
      <c r="F35" s="10">
        <v>0.1</v>
      </c>
      <c r="G35" s="11">
        <v>150</v>
      </c>
      <c r="H35" s="15">
        <v>150</v>
      </c>
      <c r="I35" s="89" t="s">
        <v>17</v>
      </c>
      <c r="J35" s="89" t="s">
        <v>58</v>
      </c>
    </row>
    <row r="36" spans="1:10" s="88" customFormat="1" ht="23.45" customHeight="1">
      <c r="A36" s="75"/>
      <c r="B36" s="64" t="s">
        <v>59</v>
      </c>
      <c r="C36" s="12" t="s">
        <v>60</v>
      </c>
      <c r="D36" s="9" t="s">
        <v>61</v>
      </c>
      <c r="E36" s="9" t="s">
        <v>20</v>
      </c>
      <c r="F36" s="10">
        <v>0.2</v>
      </c>
      <c r="G36" s="11">
        <v>234.3</v>
      </c>
      <c r="H36" s="58">
        <v>431</v>
      </c>
      <c r="I36" s="49" t="s">
        <v>17</v>
      </c>
      <c r="J36" s="49" t="s">
        <v>62</v>
      </c>
    </row>
    <row r="37" spans="1:10" ht="22.5">
      <c r="A37" s="75"/>
      <c r="B37" s="66"/>
      <c r="C37" s="8" t="s">
        <v>61</v>
      </c>
      <c r="D37" s="21" t="s">
        <v>63</v>
      </c>
      <c r="E37" s="21" t="s">
        <v>25</v>
      </c>
      <c r="F37" s="6">
        <v>0.125</v>
      </c>
      <c r="G37" s="7">
        <v>171.7</v>
      </c>
      <c r="H37" s="59"/>
      <c r="I37" s="75"/>
      <c r="J37" s="75"/>
    </row>
    <row r="38" spans="1:10" ht="22.5">
      <c r="A38" s="75"/>
      <c r="B38" s="65"/>
      <c r="C38" s="8" t="s">
        <v>61</v>
      </c>
      <c r="D38" s="21" t="s">
        <v>64</v>
      </c>
      <c r="E38" s="21" t="s">
        <v>20</v>
      </c>
      <c r="F38" s="6">
        <v>0.125</v>
      </c>
      <c r="G38" s="7">
        <v>25</v>
      </c>
      <c r="H38" s="84"/>
      <c r="I38" s="50"/>
      <c r="J38" s="50"/>
    </row>
    <row r="39" spans="1:10" ht="22.5">
      <c r="A39" s="75"/>
      <c r="B39" s="18" t="s">
        <v>65</v>
      </c>
      <c r="C39" s="8" t="s">
        <v>60</v>
      </c>
      <c r="D39" s="21" t="s">
        <v>66</v>
      </c>
      <c r="E39" s="21" t="s">
        <v>25</v>
      </c>
      <c r="F39" s="6">
        <v>7.0000000000000007E-2</v>
      </c>
      <c r="G39" s="7">
        <v>70</v>
      </c>
      <c r="H39" s="7">
        <v>70</v>
      </c>
      <c r="I39" s="8" t="s">
        <v>17</v>
      </c>
      <c r="J39" s="8" t="s">
        <v>67</v>
      </c>
    </row>
    <row r="40" spans="1:10" ht="33.75">
      <c r="A40" s="75"/>
      <c r="B40" s="18" t="s">
        <v>68</v>
      </c>
      <c r="C40" s="8" t="s">
        <v>60</v>
      </c>
      <c r="D40" s="21" t="s">
        <v>69</v>
      </c>
      <c r="E40" s="36" t="s">
        <v>20</v>
      </c>
      <c r="F40" s="6">
        <v>0.2</v>
      </c>
      <c r="G40" s="7">
        <v>37</v>
      </c>
      <c r="H40" s="7">
        <v>37</v>
      </c>
      <c r="I40" s="8" t="s">
        <v>17</v>
      </c>
      <c r="J40" s="8" t="s">
        <v>70</v>
      </c>
    </row>
    <row r="41" spans="1:10" ht="27" customHeight="1">
      <c r="A41" s="75"/>
      <c r="B41" s="64" t="s">
        <v>71</v>
      </c>
      <c r="C41" s="8" t="s">
        <v>51</v>
      </c>
      <c r="D41" s="21" t="s">
        <v>26</v>
      </c>
      <c r="E41" s="82" t="s">
        <v>20</v>
      </c>
      <c r="F41" s="6">
        <v>0.2</v>
      </c>
      <c r="G41" s="7">
        <v>255.3</v>
      </c>
      <c r="H41" s="58">
        <v>269</v>
      </c>
      <c r="I41" s="49" t="s">
        <v>17</v>
      </c>
      <c r="J41" s="49" t="s">
        <v>72</v>
      </c>
    </row>
    <row r="42" spans="1:10" ht="27.75" customHeight="1">
      <c r="A42" s="50"/>
      <c r="B42" s="65"/>
      <c r="C42" s="8" t="s">
        <v>24</v>
      </c>
      <c r="D42" s="36" t="s">
        <v>73</v>
      </c>
      <c r="E42" s="83"/>
      <c r="F42" s="6">
        <v>0.125</v>
      </c>
      <c r="G42" s="7">
        <v>13.7</v>
      </c>
      <c r="H42" s="84"/>
      <c r="I42" s="50"/>
      <c r="J42" s="50"/>
    </row>
    <row r="43" spans="1:10" ht="34.15" customHeight="1">
      <c r="A43" s="54" t="s">
        <v>74</v>
      </c>
      <c r="B43" s="51" t="s">
        <v>75</v>
      </c>
      <c r="C43" s="8" t="s">
        <v>76</v>
      </c>
      <c r="D43" s="21" t="s">
        <v>77</v>
      </c>
      <c r="E43" s="61" t="s">
        <v>20</v>
      </c>
      <c r="F43" s="6">
        <v>0.4</v>
      </c>
      <c r="G43" s="7">
        <v>1406</v>
      </c>
      <c r="H43" s="63">
        <v>3391</v>
      </c>
      <c r="I43" s="51" t="s">
        <v>47</v>
      </c>
      <c r="J43" s="64" t="s">
        <v>78</v>
      </c>
    </row>
    <row r="44" spans="1:10" ht="11.45" customHeight="1">
      <c r="A44" s="54"/>
      <c r="B44" s="51"/>
      <c r="C44" s="21" t="s">
        <v>32</v>
      </c>
      <c r="D44" s="21" t="s">
        <v>79</v>
      </c>
      <c r="E44" s="61"/>
      <c r="F44" s="6">
        <v>0.4</v>
      </c>
      <c r="G44" s="7">
        <v>832.4</v>
      </c>
      <c r="H44" s="63"/>
      <c r="I44" s="51"/>
      <c r="J44" s="66"/>
    </row>
    <row r="45" spans="1:10" ht="11.45" customHeight="1">
      <c r="A45" s="54"/>
      <c r="B45" s="51"/>
      <c r="C45" s="8" t="s">
        <v>80</v>
      </c>
      <c r="D45" s="21" t="s">
        <v>81</v>
      </c>
      <c r="E45" s="61"/>
      <c r="F45" s="6">
        <v>0.4</v>
      </c>
      <c r="G45" s="7">
        <v>1152.5999999999999</v>
      </c>
      <c r="H45" s="63"/>
      <c r="I45" s="51"/>
      <c r="J45" s="66"/>
    </row>
    <row r="46" spans="1:10" s="17" customFormat="1" ht="22.5">
      <c r="A46" s="54"/>
      <c r="B46" s="51"/>
      <c r="C46" s="18" t="s">
        <v>81</v>
      </c>
      <c r="D46" s="36" t="s">
        <v>82</v>
      </c>
      <c r="E46" s="61"/>
      <c r="F46" s="19">
        <v>0.4</v>
      </c>
      <c r="G46" s="16">
        <v>157.9</v>
      </c>
      <c r="H46" s="7">
        <v>157.9</v>
      </c>
      <c r="I46" s="51"/>
      <c r="J46" s="66"/>
    </row>
    <row r="47" spans="1:10" ht="11.45" customHeight="1">
      <c r="A47" s="54"/>
      <c r="B47" s="51"/>
      <c r="C47" s="18" t="s">
        <v>83</v>
      </c>
      <c r="D47" s="36" t="s">
        <v>84</v>
      </c>
      <c r="E47" s="60" t="s">
        <v>20</v>
      </c>
      <c r="F47" s="19">
        <v>0.2</v>
      </c>
      <c r="G47" s="20">
        <v>88.4</v>
      </c>
      <c r="H47" s="58">
        <v>258</v>
      </c>
      <c r="I47" s="51" t="s">
        <v>17</v>
      </c>
      <c r="J47" s="66"/>
    </row>
    <row r="48" spans="1:10" ht="11.45" customHeight="1">
      <c r="A48" s="54"/>
      <c r="B48" s="51"/>
      <c r="C48" s="36" t="s">
        <v>84</v>
      </c>
      <c r="D48" s="36" t="s">
        <v>85</v>
      </c>
      <c r="E48" s="60"/>
      <c r="F48" s="19">
        <v>0.15</v>
      </c>
      <c r="G48" s="20">
        <v>53.2</v>
      </c>
      <c r="H48" s="59"/>
      <c r="I48" s="51"/>
      <c r="J48" s="66"/>
    </row>
    <row r="49" spans="1:10" ht="22.5">
      <c r="A49" s="54"/>
      <c r="B49" s="51"/>
      <c r="C49" s="36" t="s">
        <v>84</v>
      </c>
      <c r="D49" s="36" t="s">
        <v>86</v>
      </c>
      <c r="E49" s="60"/>
      <c r="F49" s="19">
        <v>0.1</v>
      </c>
      <c r="G49" s="20">
        <v>24.3</v>
      </c>
      <c r="H49" s="59"/>
      <c r="I49" s="51"/>
      <c r="J49" s="66"/>
    </row>
    <row r="50" spans="1:10" ht="22.5">
      <c r="A50" s="54"/>
      <c r="B50" s="51"/>
      <c r="C50" s="36" t="s">
        <v>85</v>
      </c>
      <c r="D50" s="36" t="s">
        <v>86</v>
      </c>
      <c r="E50" s="60"/>
      <c r="F50" s="19">
        <v>0.1</v>
      </c>
      <c r="G50" s="20">
        <v>37.9</v>
      </c>
      <c r="H50" s="59"/>
      <c r="I50" s="51"/>
      <c r="J50" s="66"/>
    </row>
    <row r="51" spans="1:10" ht="22.5">
      <c r="A51" s="54"/>
      <c r="B51" s="51"/>
      <c r="C51" s="36" t="s">
        <v>85</v>
      </c>
      <c r="D51" s="36" t="s">
        <v>87</v>
      </c>
      <c r="E51" s="60"/>
      <c r="F51" s="19">
        <v>0.125</v>
      </c>
      <c r="G51" s="20">
        <v>54.2</v>
      </c>
      <c r="H51" s="59"/>
      <c r="I51" s="51"/>
      <c r="J51" s="66"/>
    </row>
    <row r="52" spans="1:10" s="13" customFormat="1" ht="11.45" customHeight="1">
      <c r="A52" s="54"/>
      <c r="B52" s="51"/>
      <c r="C52" s="9" t="s">
        <v>82</v>
      </c>
      <c r="D52" s="9" t="s">
        <v>88</v>
      </c>
      <c r="E52" s="60"/>
      <c r="F52" s="10">
        <v>0.2</v>
      </c>
      <c r="G52" s="90">
        <v>120</v>
      </c>
      <c r="H52" s="67">
        <v>136</v>
      </c>
      <c r="I52" s="51"/>
      <c r="J52" s="66"/>
    </row>
    <row r="53" spans="1:10" s="13" customFormat="1" ht="37.5" customHeight="1">
      <c r="A53" s="54"/>
      <c r="B53" s="51"/>
      <c r="C53" s="9" t="s">
        <v>88</v>
      </c>
      <c r="D53" s="9" t="s">
        <v>89</v>
      </c>
      <c r="E53" s="60"/>
      <c r="F53" s="10">
        <v>0.15</v>
      </c>
      <c r="G53" s="90">
        <v>16</v>
      </c>
      <c r="H53" s="68"/>
      <c r="I53" s="51"/>
      <c r="J53" s="65"/>
    </row>
    <row r="54" spans="1:10" ht="22.5" customHeight="1">
      <c r="A54" s="54"/>
      <c r="B54" s="51" t="s">
        <v>90</v>
      </c>
      <c r="C54" s="8" t="s">
        <v>91</v>
      </c>
      <c r="D54" s="21" t="s">
        <v>24</v>
      </c>
      <c r="E54" s="61" t="s">
        <v>25</v>
      </c>
      <c r="F54" s="6">
        <v>0.125</v>
      </c>
      <c r="G54" s="7">
        <v>73</v>
      </c>
      <c r="H54" s="63">
        <v>125</v>
      </c>
      <c r="I54" s="54" t="s">
        <v>17</v>
      </c>
      <c r="J54" s="49" t="s">
        <v>92</v>
      </c>
    </row>
    <row r="55" spans="1:10" ht="22.5">
      <c r="A55" s="54"/>
      <c r="B55" s="51"/>
      <c r="C55" s="21" t="s">
        <v>24</v>
      </c>
      <c r="D55" s="21" t="s">
        <v>93</v>
      </c>
      <c r="E55" s="61"/>
      <c r="F55" s="6">
        <v>0.08</v>
      </c>
      <c r="G55" s="7">
        <v>28.15</v>
      </c>
      <c r="H55" s="63"/>
      <c r="I55" s="54"/>
      <c r="J55" s="75"/>
    </row>
    <row r="56" spans="1:10">
      <c r="A56" s="54"/>
      <c r="B56" s="51"/>
      <c r="C56" s="21" t="s">
        <v>24</v>
      </c>
      <c r="D56" s="21" t="s">
        <v>94</v>
      </c>
      <c r="E56" s="61"/>
      <c r="F56" s="6">
        <v>0.08</v>
      </c>
      <c r="G56" s="7">
        <v>23.85</v>
      </c>
      <c r="H56" s="63"/>
      <c r="I56" s="54"/>
      <c r="J56" s="50"/>
    </row>
    <row r="57" spans="1:10" ht="22.5">
      <c r="A57" s="54"/>
      <c r="B57" s="18" t="s">
        <v>95</v>
      </c>
      <c r="C57" s="21" t="s">
        <v>96</v>
      </c>
      <c r="D57" s="21" t="s">
        <v>97</v>
      </c>
      <c r="E57" s="21" t="s">
        <v>25</v>
      </c>
      <c r="F57" s="6">
        <v>0.1</v>
      </c>
      <c r="G57" s="7">
        <v>68</v>
      </c>
      <c r="H57" s="7">
        <v>68</v>
      </c>
      <c r="I57" s="8" t="s">
        <v>17</v>
      </c>
      <c r="J57" s="8" t="s">
        <v>98</v>
      </c>
    </row>
    <row r="58" spans="1:10" ht="11.25" customHeight="1">
      <c r="A58" s="54"/>
      <c r="B58" s="51" t="s">
        <v>99</v>
      </c>
      <c r="C58" s="21" t="s">
        <v>100</v>
      </c>
      <c r="D58" s="21" t="s">
        <v>24</v>
      </c>
      <c r="E58" s="61" t="s">
        <v>25</v>
      </c>
      <c r="F58" s="6">
        <v>0.15</v>
      </c>
      <c r="G58" s="7">
        <v>112.88</v>
      </c>
      <c r="H58" s="63">
        <v>150</v>
      </c>
      <c r="I58" s="54" t="s">
        <v>17</v>
      </c>
      <c r="J58" s="49" t="s">
        <v>101</v>
      </c>
    </row>
    <row r="59" spans="1:10">
      <c r="A59" s="54"/>
      <c r="B59" s="51"/>
      <c r="C59" s="8" t="s">
        <v>24</v>
      </c>
      <c r="D59" s="21" t="s">
        <v>102</v>
      </c>
      <c r="E59" s="61"/>
      <c r="F59" s="6">
        <v>0.1</v>
      </c>
      <c r="G59" s="7">
        <v>29.22</v>
      </c>
      <c r="H59" s="63"/>
      <c r="I59" s="54"/>
      <c r="J59" s="75"/>
    </row>
    <row r="60" spans="1:10">
      <c r="A60" s="54"/>
      <c r="B60" s="51"/>
      <c r="C60" s="8" t="s">
        <v>51</v>
      </c>
      <c r="D60" s="21" t="s">
        <v>103</v>
      </c>
      <c r="E60" s="61"/>
      <c r="F60" s="6">
        <v>0.125</v>
      </c>
      <c r="G60" s="7">
        <v>7.9</v>
      </c>
      <c r="H60" s="63"/>
      <c r="I60" s="54"/>
      <c r="J60" s="50"/>
    </row>
    <row r="61" spans="1:10" ht="47.25" customHeight="1">
      <c r="A61" s="54"/>
      <c r="B61" s="18" t="s">
        <v>104</v>
      </c>
      <c r="C61" s="8" t="s">
        <v>105</v>
      </c>
      <c r="D61" s="21" t="s">
        <v>106</v>
      </c>
      <c r="E61" s="21" t="s">
        <v>25</v>
      </c>
      <c r="F61" s="6">
        <v>0.08</v>
      </c>
      <c r="G61" s="7">
        <v>21</v>
      </c>
      <c r="H61" s="7">
        <v>21</v>
      </c>
      <c r="I61" s="8" t="s">
        <v>17</v>
      </c>
      <c r="J61" s="8" t="s">
        <v>107</v>
      </c>
    </row>
    <row r="62" spans="1:10" ht="21" customHeight="1">
      <c r="A62" s="54"/>
      <c r="B62" s="51" t="s">
        <v>108</v>
      </c>
      <c r="C62" s="8" t="s">
        <v>109</v>
      </c>
      <c r="D62" s="36" t="s">
        <v>60</v>
      </c>
      <c r="E62" s="60" t="s">
        <v>20</v>
      </c>
      <c r="F62" s="6">
        <v>0.15</v>
      </c>
      <c r="G62" s="7">
        <v>47.5</v>
      </c>
      <c r="H62" s="63">
        <v>102</v>
      </c>
      <c r="I62" s="54" t="s">
        <v>17</v>
      </c>
      <c r="J62" s="49" t="s">
        <v>110</v>
      </c>
    </row>
    <row r="63" spans="1:10" ht="21.75" customHeight="1">
      <c r="A63" s="54"/>
      <c r="B63" s="51"/>
      <c r="C63" s="36" t="s">
        <v>60</v>
      </c>
      <c r="D63" s="21" t="s">
        <v>111</v>
      </c>
      <c r="E63" s="60"/>
      <c r="F63" s="6">
        <v>0.08</v>
      </c>
      <c r="G63" s="7">
        <v>54.5</v>
      </c>
      <c r="H63" s="63"/>
      <c r="I63" s="54"/>
      <c r="J63" s="50"/>
    </row>
    <row r="64" spans="1:10" ht="11.25" customHeight="1">
      <c r="A64" s="54"/>
      <c r="B64" s="51" t="s">
        <v>112</v>
      </c>
      <c r="C64" s="8" t="s">
        <v>51</v>
      </c>
      <c r="D64" s="21" t="s">
        <v>24</v>
      </c>
      <c r="E64" s="61" t="s">
        <v>20</v>
      </c>
      <c r="F64" s="6">
        <v>0.2</v>
      </c>
      <c r="G64" s="7">
        <v>72</v>
      </c>
      <c r="H64" s="58">
        <v>320</v>
      </c>
      <c r="I64" s="54" t="s">
        <v>17</v>
      </c>
      <c r="J64" s="49" t="s">
        <v>113</v>
      </c>
    </row>
    <row r="65" spans="1:10">
      <c r="A65" s="54"/>
      <c r="B65" s="51"/>
      <c r="C65" s="21" t="s">
        <v>24</v>
      </c>
      <c r="D65" s="21" t="s">
        <v>114</v>
      </c>
      <c r="E65" s="61"/>
      <c r="F65" s="6">
        <v>0.125</v>
      </c>
      <c r="G65" s="7">
        <v>33</v>
      </c>
      <c r="H65" s="59"/>
      <c r="I65" s="54"/>
      <c r="J65" s="75"/>
    </row>
    <row r="66" spans="1:10">
      <c r="A66" s="54"/>
      <c r="B66" s="51"/>
      <c r="C66" s="21" t="s">
        <v>24</v>
      </c>
      <c r="D66" s="21" t="s">
        <v>26</v>
      </c>
      <c r="E66" s="61"/>
      <c r="F66" s="6">
        <v>0.2</v>
      </c>
      <c r="G66" s="7">
        <v>208.6</v>
      </c>
      <c r="H66" s="59"/>
      <c r="I66" s="54"/>
      <c r="J66" s="75"/>
    </row>
    <row r="67" spans="1:10">
      <c r="A67" s="54"/>
      <c r="B67" s="51"/>
      <c r="C67" s="8" t="s">
        <v>26</v>
      </c>
      <c r="D67" s="21" t="s">
        <v>115</v>
      </c>
      <c r="E67" s="61"/>
      <c r="F67" s="6">
        <v>0.1</v>
      </c>
      <c r="G67" s="7">
        <v>6.4</v>
      </c>
      <c r="H67" s="84"/>
      <c r="I67" s="54"/>
      <c r="J67" s="75"/>
    </row>
    <row r="68" spans="1:10" s="31" customFormat="1" ht="11.25" hidden="1" customHeight="1" outlineLevel="1">
      <c r="A68" s="54"/>
      <c r="B68" s="51"/>
      <c r="C68" s="8" t="s">
        <v>26</v>
      </c>
      <c r="D68" s="21" t="s">
        <v>29</v>
      </c>
      <c r="E68" s="61"/>
      <c r="F68" s="6">
        <v>0.15</v>
      </c>
      <c r="G68" s="7"/>
      <c r="H68" s="37"/>
      <c r="I68" s="54"/>
      <c r="J68" s="50"/>
    </row>
    <row r="69" spans="1:10" ht="18" customHeight="1" collapsed="1">
      <c r="A69" s="54"/>
      <c r="B69" s="51" t="s">
        <v>116</v>
      </c>
      <c r="C69" s="8" t="s">
        <v>117</v>
      </c>
      <c r="D69" s="21" t="s">
        <v>118</v>
      </c>
      <c r="E69" s="61" t="s">
        <v>25</v>
      </c>
      <c r="F69" s="6">
        <v>0.08</v>
      </c>
      <c r="G69" s="7">
        <v>28.5</v>
      </c>
      <c r="H69" s="63">
        <v>147</v>
      </c>
      <c r="I69" s="54" t="s">
        <v>17</v>
      </c>
      <c r="J69" s="49" t="s">
        <v>119</v>
      </c>
    </row>
    <row r="70" spans="1:10" ht="31.5" customHeight="1">
      <c r="A70" s="54"/>
      <c r="B70" s="51"/>
      <c r="C70" s="21" t="s">
        <v>118</v>
      </c>
      <c r="D70" s="21" t="s">
        <v>120</v>
      </c>
      <c r="E70" s="61"/>
      <c r="F70" s="6">
        <v>0.08</v>
      </c>
      <c r="G70" s="7">
        <v>118.5</v>
      </c>
      <c r="H70" s="63"/>
      <c r="I70" s="54"/>
      <c r="J70" s="50"/>
    </row>
    <row r="71" spans="1:10" ht="42" customHeight="1">
      <c r="A71" s="54"/>
      <c r="B71" s="18" t="s">
        <v>121</v>
      </c>
      <c r="C71" s="21" t="s">
        <v>122</v>
      </c>
      <c r="D71" s="21" t="s">
        <v>123</v>
      </c>
      <c r="E71" s="21" t="s">
        <v>25</v>
      </c>
      <c r="F71" s="6">
        <v>0.08</v>
      </c>
      <c r="G71" s="7">
        <v>58</v>
      </c>
      <c r="H71" s="7">
        <v>58</v>
      </c>
      <c r="I71" s="8" t="s">
        <v>17</v>
      </c>
      <c r="J71" s="8" t="s">
        <v>124</v>
      </c>
    </row>
    <row r="72" spans="1:10" ht="44.25" customHeight="1">
      <c r="A72" s="54"/>
      <c r="B72" s="64" t="s">
        <v>125</v>
      </c>
      <c r="C72" s="21" t="s">
        <v>126</v>
      </c>
      <c r="D72" s="21" t="s">
        <v>127</v>
      </c>
      <c r="E72" s="82" t="s">
        <v>20</v>
      </c>
      <c r="F72" s="6">
        <v>0.15</v>
      </c>
      <c r="G72" s="7">
        <v>59</v>
      </c>
      <c r="H72" s="58">
        <v>164</v>
      </c>
      <c r="I72" s="49" t="s">
        <v>17</v>
      </c>
      <c r="J72" s="49" t="s">
        <v>128</v>
      </c>
    </row>
    <row r="73" spans="1:10">
      <c r="A73" s="54"/>
      <c r="B73" s="65"/>
      <c r="C73" s="21" t="s">
        <v>127</v>
      </c>
      <c r="D73" s="21" t="s">
        <v>129</v>
      </c>
      <c r="E73" s="83"/>
      <c r="F73" s="6">
        <v>0.1</v>
      </c>
      <c r="G73" s="7">
        <v>105</v>
      </c>
      <c r="H73" s="84"/>
      <c r="I73" s="50"/>
      <c r="J73" s="50"/>
    </row>
    <row r="74" spans="1:10" ht="23.45" customHeight="1">
      <c r="A74" s="54"/>
      <c r="B74" s="18" t="s">
        <v>130</v>
      </c>
      <c r="C74" s="21" t="s">
        <v>131</v>
      </c>
      <c r="D74" s="21" t="s">
        <v>132</v>
      </c>
      <c r="E74" s="21" t="s">
        <v>25</v>
      </c>
      <c r="F74" s="6">
        <v>7.0000000000000007E-2</v>
      </c>
      <c r="G74" s="7">
        <v>50</v>
      </c>
      <c r="H74" s="7">
        <v>50</v>
      </c>
      <c r="I74" s="8" t="s">
        <v>17</v>
      </c>
      <c r="J74" s="8" t="s">
        <v>133</v>
      </c>
    </row>
    <row r="75" spans="1:10" ht="46.5" customHeight="1">
      <c r="A75" s="54"/>
      <c r="B75" s="18" t="s">
        <v>134</v>
      </c>
      <c r="C75" s="21" t="s">
        <v>135</v>
      </c>
      <c r="D75" s="21" t="s">
        <v>136</v>
      </c>
      <c r="E75" s="21" t="s">
        <v>25</v>
      </c>
      <c r="F75" s="6">
        <v>0.1</v>
      </c>
      <c r="G75" s="7">
        <v>25</v>
      </c>
      <c r="H75" s="7">
        <v>25</v>
      </c>
      <c r="I75" s="8" t="s">
        <v>17</v>
      </c>
      <c r="J75" s="8" t="s">
        <v>137</v>
      </c>
    </row>
    <row r="76" spans="1:10" ht="26.45" customHeight="1">
      <c r="A76" s="54" t="s">
        <v>74</v>
      </c>
      <c r="B76" s="51" t="s">
        <v>138</v>
      </c>
      <c r="C76" s="21" t="s">
        <v>60</v>
      </c>
      <c r="D76" s="21" t="s">
        <v>139</v>
      </c>
      <c r="E76" s="61" t="s">
        <v>25</v>
      </c>
      <c r="F76" s="6">
        <v>0.25</v>
      </c>
      <c r="G76" s="7">
        <v>64.5</v>
      </c>
      <c r="H76" s="63">
        <v>310</v>
      </c>
      <c r="I76" s="54" t="s">
        <v>17</v>
      </c>
      <c r="J76" s="49" t="s">
        <v>140</v>
      </c>
    </row>
    <row r="77" spans="1:10" ht="26.45" customHeight="1">
      <c r="A77" s="54"/>
      <c r="B77" s="51"/>
      <c r="C77" s="21" t="s">
        <v>60</v>
      </c>
      <c r="D77" s="21" t="s">
        <v>131</v>
      </c>
      <c r="E77" s="61"/>
      <c r="F77" s="6">
        <v>0.2</v>
      </c>
      <c r="G77" s="7">
        <v>127.5</v>
      </c>
      <c r="H77" s="63"/>
      <c r="I77" s="54"/>
      <c r="J77" s="85"/>
    </row>
    <row r="78" spans="1:10" ht="26.45" customHeight="1">
      <c r="A78" s="54"/>
      <c r="B78" s="51"/>
      <c r="C78" s="21" t="s">
        <v>131</v>
      </c>
      <c r="D78" s="21" t="s">
        <v>141</v>
      </c>
      <c r="E78" s="61"/>
      <c r="F78" s="6">
        <v>0.15</v>
      </c>
      <c r="G78" s="7">
        <v>96</v>
      </c>
      <c r="H78" s="63"/>
      <c r="I78" s="54"/>
      <c r="J78" s="85"/>
    </row>
    <row r="79" spans="1:10" ht="42.75" customHeight="1">
      <c r="A79" s="54"/>
      <c r="B79" s="51"/>
      <c r="C79" s="21" t="s">
        <v>142</v>
      </c>
      <c r="D79" s="21" t="s">
        <v>143</v>
      </c>
      <c r="E79" s="61"/>
      <c r="F79" s="6">
        <v>0.1</v>
      </c>
      <c r="G79" s="7">
        <v>16</v>
      </c>
      <c r="H79" s="63"/>
      <c r="I79" s="54"/>
      <c r="J79" s="85"/>
    </row>
    <row r="80" spans="1:10" ht="45" customHeight="1">
      <c r="A80" s="54"/>
      <c r="B80" s="51"/>
      <c r="C80" s="21" t="s">
        <v>60</v>
      </c>
      <c r="D80" s="21" t="s">
        <v>138</v>
      </c>
      <c r="E80" s="61"/>
      <c r="F80" s="6">
        <v>0.2</v>
      </c>
      <c r="G80" s="20">
        <v>6</v>
      </c>
      <c r="H80" s="63"/>
      <c r="I80" s="54"/>
      <c r="J80" s="86"/>
    </row>
    <row r="81" spans="1:10" ht="15.6" customHeight="1">
      <c r="A81" s="54"/>
      <c r="B81" s="51" t="s">
        <v>144</v>
      </c>
      <c r="C81" s="21" t="s">
        <v>145</v>
      </c>
      <c r="D81" s="21" t="s">
        <v>146</v>
      </c>
      <c r="E81" s="61" t="s">
        <v>25</v>
      </c>
      <c r="F81" s="6">
        <v>0.05</v>
      </c>
      <c r="G81" s="7">
        <v>6</v>
      </c>
      <c r="H81" s="63">
        <v>91.8</v>
      </c>
      <c r="I81" s="54" t="s">
        <v>17</v>
      </c>
      <c r="J81" s="49" t="s">
        <v>147</v>
      </c>
    </row>
    <row r="82" spans="1:10" ht="15.6" customHeight="1">
      <c r="A82" s="54"/>
      <c r="B82" s="51"/>
      <c r="C82" s="21" t="s">
        <v>145</v>
      </c>
      <c r="D82" s="21" t="s">
        <v>148</v>
      </c>
      <c r="E82" s="61"/>
      <c r="F82" s="6">
        <v>0.05</v>
      </c>
      <c r="G82" s="7">
        <v>9.5</v>
      </c>
      <c r="H82" s="63"/>
      <c r="I82" s="54"/>
      <c r="J82" s="75"/>
    </row>
    <row r="83" spans="1:10" ht="15.6" customHeight="1">
      <c r="A83" s="54"/>
      <c r="B83" s="51"/>
      <c r="C83" s="21" t="s">
        <v>149</v>
      </c>
      <c r="D83" s="21" t="s">
        <v>150</v>
      </c>
      <c r="E83" s="61"/>
      <c r="F83" s="6">
        <v>0.05</v>
      </c>
      <c r="G83" s="7">
        <v>9</v>
      </c>
      <c r="H83" s="63"/>
      <c r="I83" s="54"/>
      <c r="J83" s="75"/>
    </row>
    <row r="84" spans="1:10" ht="15.6" customHeight="1">
      <c r="A84" s="54"/>
      <c r="B84" s="51"/>
      <c r="C84" s="21" t="s">
        <v>149</v>
      </c>
      <c r="D84" s="21" t="s">
        <v>151</v>
      </c>
      <c r="E84" s="61"/>
      <c r="F84" s="6">
        <v>0.05</v>
      </c>
      <c r="G84" s="7">
        <v>3.5</v>
      </c>
      <c r="H84" s="63"/>
      <c r="I84" s="54"/>
      <c r="J84" s="75"/>
    </row>
    <row r="85" spans="1:10" ht="15.6" customHeight="1">
      <c r="A85" s="54"/>
      <c r="B85" s="51"/>
      <c r="C85" s="21" t="s">
        <v>152</v>
      </c>
      <c r="D85" s="21" t="s">
        <v>153</v>
      </c>
      <c r="E85" s="61"/>
      <c r="F85" s="6">
        <v>0.05</v>
      </c>
      <c r="G85" s="7">
        <v>23.1</v>
      </c>
      <c r="H85" s="63"/>
      <c r="I85" s="54"/>
      <c r="J85" s="75"/>
    </row>
    <row r="86" spans="1:10" ht="15.6" customHeight="1">
      <c r="A86" s="54"/>
      <c r="B86" s="51"/>
      <c r="C86" s="21" t="s">
        <v>152</v>
      </c>
      <c r="D86" s="21" t="s">
        <v>145</v>
      </c>
      <c r="E86" s="61"/>
      <c r="F86" s="6">
        <v>7.0000000000000007E-2</v>
      </c>
      <c r="G86" s="7">
        <v>34.6</v>
      </c>
      <c r="H86" s="63"/>
      <c r="I86" s="54"/>
      <c r="J86" s="75"/>
    </row>
    <row r="87" spans="1:10" ht="15.6" customHeight="1">
      <c r="A87" s="54"/>
      <c r="B87" s="51"/>
      <c r="C87" s="21" t="s">
        <v>154</v>
      </c>
      <c r="D87" s="21" t="s">
        <v>155</v>
      </c>
      <c r="E87" s="61"/>
      <c r="F87" s="6">
        <v>0.05</v>
      </c>
      <c r="G87" s="7">
        <v>6.1</v>
      </c>
      <c r="H87" s="63"/>
      <c r="I87" s="54"/>
      <c r="J87" s="50"/>
    </row>
    <row r="88" spans="1:10" ht="22.5">
      <c r="A88" s="54"/>
      <c r="B88" s="18" t="s">
        <v>156</v>
      </c>
      <c r="C88" s="21" t="s">
        <v>157</v>
      </c>
      <c r="D88" s="21" t="s">
        <v>158</v>
      </c>
      <c r="E88" s="21" t="s">
        <v>16</v>
      </c>
      <c r="F88" s="6">
        <v>0.5</v>
      </c>
      <c r="G88" s="7">
        <v>320</v>
      </c>
      <c r="H88" s="7">
        <v>320</v>
      </c>
      <c r="I88" s="8" t="s">
        <v>159</v>
      </c>
      <c r="J88" s="8" t="s">
        <v>22</v>
      </c>
    </row>
    <row r="89" spans="1:10" s="17" customFormat="1" ht="24" customHeight="1">
      <c r="A89" s="54"/>
      <c r="B89" s="51" t="s">
        <v>160</v>
      </c>
      <c r="C89" s="36" t="s">
        <v>161</v>
      </c>
      <c r="D89" s="36" t="s">
        <v>162</v>
      </c>
      <c r="E89" s="60" t="s">
        <v>25</v>
      </c>
      <c r="F89" s="19">
        <v>0.3</v>
      </c>
      <c r="G89" s="20">
        <v>45</v>
      </c>
      <c r="H89" s="87">
        <v>71</v>
      </c>
      <c r="I89" s="51" t="s">
        <v>17</v>
      </c>
      <c r="J89" s="64" t="s">
        <v>163</v>
      </c>
    </row>
    <row r="90" spans="1:10" s="17" customFormat="1" ht="22.5" customHeight="1">
      <c r="A90" s="54"/>
      <c r="B90" s="51"/>
      <c r="C90" s="36" t="s">
        <v>162</v>
      </c>
      <c r="D90" s="36" t="s">
        <v>164</v>
      </c>
      <c r="E90" s="60"/>
      <c r="F90" s="19">
        <v>0.08</v>
      </c>
      <c r="G90" s="20">
        <v>26</v>
      </c>
      <c r="H90" s="87"/>
      <c r="I90" s="51"/>
      <c r="J90" s="65"/>
    </row>
    <row r="91" spans="1:10" s="17" customFormat="1" ht="22.5">
      <c r="A91" s="54"/>
      <c r="B91" s="18" t="s">
        <v>165</v>
      </c>
      <c r="C91" s="36" t="s">
        <v>166</v>
      </c>
      <c r="D91" s="36" t="s">
        <v>167</v>
      </c>
      <c r="E91" s="60" t="s">
        <v>25</v>
      </c>
      <c r="F91" s="19">
        <v>0.125</v>
      </c>
      <c r="G91" s="20">
        <v>26</v>
      </c>
      <c r="H91" s="20">
        <v>26</v>
      </c>
      <c r="I91" s="18" t="s">
        <v>17</v>
      </c>
      <c r="J91" s="18" t="s">
        <v>168</v>
      </c>
    </row>
    <row r="92" spans="1:10" s="17" customFormat="1" ht="22.5">
      <c r="A92" s="54"/>
      <c r="B92" s="18" t="s">
        <v>169</v>
      </c>
      <c r="C92" s="36" t="s">
        <v>126</v>
      </c>
      <c r="D92" s="36" t="s">
        <v>170</v>
      </c>
      <c r="E92" s="60"/>
      <c r="F92" s="19">
        <v>0.08</v>
      </c>
      <c r="G92" s="20">
        <v>28</v>
      </c>
      <c r="H92" s="20">
        <v>28</v>
      </c>
      <c r="I92" s="18" t="s">
        <v>17</v>
      </c>
      <c r="J92" s="18" t="s">
        <v>171</v>
      </c>
    </row>
    <row r="93" spans="1:10" s="17" customFormat="1" ht="22.5">
      <c r="A93" s="54"/>
      <c r="B93" s="18" t="s">
        <v>172</v>
      </c>
      <c r="C93" s="36" t="s">
        <v>173</v>
      </c>
      <c r="D93" s="36" t="s">
        <v>174</v>
      </c>
      <c r="E93" s="60"/>
      <c r="F93" s="19">
        <v>7.0000000000000007E-2</v>
      </c>
      <c r="G93" s="20">
        <v>26</v>
      </c>
      <c r="H93" s="20">
        <v>26</v>
      </c>
      <c r="I93" s="18" t="s">
        <v>17</v>
      </c>
      <c r="J93" s="18" t="s">
        <v>175</v>
      </c>
    </row>
    <row r="94" spans="1:10" s="17" customFormat="1" ht="22.5">
      <c r="A94" s="54"/>
      <c r="B94" s="18" t="s">
        <v>176</v>
      </c>
      <c r="C94" s="36" t="s">
        <v>177</v>
      </c>
      <c r="D94" s="36" t="s">
        <v>178</v>
      </c>
      <c r="E94" s="60"/>
      <c r="F94" s="19">
        <v>0.1</v>
      </c>
      <c r="G94" s="20">
        <v>21</v>
      </c>
      <c r="H94" s="20">
        <v>21</v>
      </c>
      <c r="I94" s="18" t="s">
        <v>17</v>
      </c>
      <c r="J94" s="18" t="s">
        <v>179</v>
      </c>
    </row>
    <row r="95" spans="1:10" s="17" customFormat="1" ht="22.5">
      <c r="A95" s="54"/>
      <c r="B95" s="18" t="s">
        <v>180</v>
      </c>
      <c r="C95" s="36" t="s">
        <v>127</v>
      </c>
      <c r="D95" s="36" t="s">
        <v>181</v>
      </c>
      <c r="E95" s="60"/>
      <c r="F95" s="19">
        <v>0.08</v>
      </c>
      <c r="G95" s="20">
        <v>17</v>
      </c>
      <c r="H95" s="20">
        <v>17</v>
      </c>
      <c r="I95" s="18" t="s">
        <v>17</v>
      </c>
      <c r="J95" s="18" t="s">
        <v>182</v>
      </c>
    </row>
    <row r="96" spans="1:10" s="17" customFormat="1" ht="22.5">
      <c r="A96" s="54"/>
      <c r="B96" s="18" t="s">
        <v>183</v>
      </c>
      <c r="C96" s="36" t="s">
        <v>127</v>
      </c>
      <c r="D96" s="36" t="s">
        <v>184</v>
      </c>
      <c r="E96" s="60"/>
      <c r="F96" s="19">
        <v>0.08</v>
      </c>
      <c r="G96" s="20">
        <v>34</v>
      </c>
      <c r="H96" s="20">
        <v>34</v>
      </c>
      <c r="I96" s="18" t="s">
        <v>17</v>
      </c>
      <c r="J96" s="18" t="s">
        <v>185</v>
      </c>
    </row>
    <row r="97" spans="1:10" s="14" customFormat="1" ht="22.9" hidden="1" customHeight="1" outlineLevel="1">
      <c r="A97" s="54"/>
      <c r="B97" s="38" t="s">
        <v>186</v>
      </c>
      <c r="C97" s="39" t="s">
        <v>187</v>
      </c>
      <c r="D97" s="39" t="s">
        <v>188</v>
      </c>
      <c r="E97" s="60"/>
      <c r="F97" s="40">
        <v>7.0000000000000007E-2</v>
      </c>
      <c r="G97" s="41"/>
      <c r="H97" s="42"/>
      <c r="I97" s="38" t="s">
        <v>17</v>
      </c>
      <c r="J97" s="38" t="s">
        <v>189</v>
      </c>
    </row>
    <row r="98" spans="1:10" s="17" customFormat="1" ht="11.25" customHeight="1" collapsed="1">
      <c r="A98" s="54"/>
      <c r="B98" s="51" t="s">
        <v>190</v>
      </c>
      <c r="C98" s="36" t="s">
        <v>191</v>
      </c>
      <c r="D98" s="36" t="s">
        <v>192</v>
      </c>
      <c r="E98" s="60"/>
      <c r="F98" s="19">
        <v>0.08</v>
      </c>
      <c r="G98" s="20">
        <v>11.5</v>
      </c>
      <c r="H98" s="87">
        <v>51</v>
      </c>
      <c r="I98" s="51" t="s">
        <v>17</v>
      </c>
      <c r="J98" s="64" t="s">
        <v>193</v>
      </c>
    </row>
    <row r="99" spans="1:10" s="17" customFormat="1">
      <c r="A99" s="54"/>
      <c r="B99" s="51"/>
      <c r="C99" s="36" t="s">
        <v>187</v>
      </c>
      <c r="D99" s="36" t="s">
        <v>194</v>
      </c>
      <c r="E99" s="60"/>
      <c r="F99" s="19">
        <v>7.0000000000000007E-2</v>
      </c>
      <c r="G99" s="20">
        <v>39.5</v>
      </c>
      <c r="H99" s="87"/>
      <c r="I99" s="51"/>
      <c r="J99" s="65"/>
    </row>
    <row r="100" spans="1:10" s="17" customFormat="1" ht="22.5">
      <c r="A100" s="54"/>
      <c r="B100" s="18" t="s">
        <v>195</v>
      </c>
      <c r="C100" s="36" t="s">
        <v>196</v>
      </c>
      <c r="D100" s="36" t="s">
        <v>197</v>
      </c>
      <c r="E100" s="60"/>
      <c r="F100" s="19">
        <v>0.08</v>
      </c>
      <c r="G100" s="20">
        <v>5</v>
      </c>
      <c r="H100" s="20">
        <v>5</v>
      </c>
      <c r="I100" s="18" t="s">
        <v>17</v>
      </c>
      <c r="J100" s="18" t="s">
        <v>198</v>
      </c>
    </row>
    <row r="101" spans="1:10" s="17" customFormat="1" ht="22.5">
      <c r="A101" s="54"/>
      <c r="B101" s="18" t="s">
        <v>199</v>
      </c>
      <c r="C101" s="36" t="s">
        <v>196</v>
      </c>
      <c r="D101" s="36" t="s">
        <v>200</v>
      </c>
      <c r="E101" s="60"/>
      <c r="F101" s="19">
        <v>0.1</v>
      </c>
      <c r="G101" s="20">
        <v>26</v>
      </c>
      <c r="H101" s="20">
        <v>26</v>
      </c>
      <c r="I101" s="18" t="s">
        <v>17</v>
      </c>
      <c r="J101" s="18" t="s">
        <v>201</v>
      </c>
    </row>
    <row r="102" spans="1:10" s="17" customFormat="1" ht="11.25" customHeight="1">
      <c r="A102" s="54"/>
      <c r="B102" s="51" t="s">
        <v>202</v>
      </c>
      <c r="C102" s="36" t="s">
        <v>191</v>
      </c>
      <c r="D102" s="36" t="s">
        <v>139</v>
      </c>
      <c r="E102" s="60"/>
      <c r="F102" s="19">
        <v>0.1</v>
      </c>
      <c r="G102" s="20">
        <v>22</v>
      </c>
      <c r="H102" s="87">
        <v>84</v>
      </c>
      <c r="I102" s="51" t="s">
        <v>17</v>
      </c>
      <c r="J102" s="64" t="s">
        <v>203</v>
      </c>
    </row>
    <row r="103" spans="1:10" s="17" customFormat="1" ht="22.5">
      <c r="A103" s="54"/>
      <c r="B103" s="51"/>
      <c r="C103" s="36" t="s">
        <v>139</v>
      </c>
      <c r="D103" s="36" t="s">
        <v>204</v>
      </c>
      <c r="E103" s="60"/>
      <c r="F103" s="19">
        <v>0.08</v>
      </c>
      <c r="G103" s="20">
        <v>32</v>
      </c>
      <c r="H103" s="87"/>
      <c r="I103" s="51"/>
      <c r="J103" s="66"/>
    </row>
    <row r="104" spans="1:10" s="17" customFormat="1">
      <c r="A104" s="54"/>
      <c r="B104" s="51"/>
      <c r="C104" s="36" t="s">
        <v>139</v>
      </c>
      <c r="D104" s="36" t="s">
        <v>205</v>
      </c>
      <c r="E104" s="60"/>
      <c r="F104" s="19">
        <v>0.08</v>
      </c>
      <c r="G104" s="20">
        <v>30</v>
      </c>
      <c r="H104" s="87"/>
      <c r="I104" s="51"/>
      <c r="J104" s="65"/>
    </row>
    <row r="105" spans="1:10" s="14" customFormat="1" ht="23.45" hidden="1" customHeight="1" outlineLevel="1">
      <c r="A105" s="54"/>
      <c r="B105" s="38" t="s">
        <v>206</v>
      </c>
      <c r="C105" s="39" t="s">
        <v>60</v>
      </c>
      <c r="D105" s="39" t="s">
        <v>207</v>
      </c>
      <c r="E105" s="39" t="s">
        <v>25</v>
      </c>
      <c r="F105" s="40">
        <v>0.2</v>
      </c>
      <c r="G105" s="41"/>
      <c r="H105" s="42"/>
      <c r="I105" s="38" t="s">
        <v>47</v>
      </c>
      <c r="J105" s="38"/>
    </row>
    <row r="106" spans="1:10" s="22" customFormat="1" ht="11.25" customHeight="1" collapsed="1">
      <c r="A106" s="54" t="s">
        <v>208</v>
      </c>
      <c r="B106" s="51" t="s">
        <v>209</v>
      </c>
      <c r="C106" s="8" t="s">
        <v>210</v>
      </c>
      <c r="D106" s="21" t="s">
        <v>211</v>
      </c>
      <c r="E106" s="21" t="s">
        <v>16</v>
      </c>
      <c r="F106" s="6">
        <v>0.1</v>
      </c>
      <c r="G106" s="7">
        <v>50.2</v>
      </c>
      <c r="H106" s="63">
        <v>336</v>
      </c>
      <c r="I106" s="54" t="s">
        <v>17</v>
      </c>
      <c r="J106" s="49" t="s">
        <v>212</v>
      </c>
    </row>
    <row r="107" spans="1:10" s="22" customFormat="1" ht="22.5">
      <c r="A107" s="54"/>
      <c r="B107" s="51"/>
      <c r="C107" s="21" t="s">
        <v>211</v>
      </c>
      <c r="D107" s="21" t="s">
        <v>60</v>
      </c>
      <c r="E107" s="21" t="s">
        <v>25</v>
      </c>
      <c r="F107" s="6">
        <v>0.1</v>
      </c>
      <c r="G107" s="7">
        <v>13.2</v>
      </c>
      <c r="H107" s="63"/>
      <c r="I107" s="54"/>
      <c r="J107" s="75"/>
    </row>
    <row r="108" spans="1:10" s="22" customFormat="1">
      <c r="A108" s="54"/>
      <c r="B108" s="51"/>
      <c r="C108" s="21" t="s">
        <v>60</v>
      </c>
      <c r="D108" s="36" t="s">
        <v>131</v>
      </c>
      <c r="E108" s="60" t="s">
        <v>20</v>
      </c>
      <c r="F108" s="6">
        <v>0.1</v>
      </c>
      <c r="G108" s="7">
        <v>250.9</v>
      </c>
      <c r="H108" s="63"/>
      <c r="I108" s="54"/>
      <c r="J108" s="75"/>
    </row>
    <row r="109" spans="1:10" s="22" customFormat="1">
      <c r="A109" s="54"/>
      <c r="B109" s="51"/>
      <c r="C109" s="36" t="s">
        <v>131</v>
      </c>
      <c r="D109" s="21" t="s">
        <v>213</v>
      </c>
      <c r="E109" s="60"/>
      <c r="F109" s="6">
        <v>0.08</v>
      </c>
      <c r="G109" s="7">
        <v>21.7</v>
      </c>
      <c r="H109" s="63"/>
      <c r="I109" s="54"/>
      <c r="J109" s="50"/>
    </row>
    <row r="110" spans="1:10" ht="45">
      <c r="A110" s="54"/>
      <c r="B110" s="18" t="s">
        <v>209</v>
      </c>
      <c r="C110" s="36" t="s">
        <v>29</v>
      </c>
      <c r="D110" s="21" t="s">
        <v>51</v>
      </c>
      <c r="E110" s="21" t="s">
        <v>20</v>
      </c>
      <c r="F110" s="6">
        <v>0.125</v>
      </c>
      <c r="G110" s="7">
        <v>187</v>
      </c>
      <c r="H110" s="7">
        <v>187</v>
      </c>
      <c r="I110" s="8" t="s">
        <v>17</v>
      </c>
      <c r="J110" s="8" t="s">
        <v>214</v>
      </c>
    </row>
    <row r="111" spans="1:10" ht="45" customHeight="1">
      <c r="A111" s="54"/>
      <c r="B111" s="18" t="s">
        <v>215</v>
      </c>
      <c r="C111" s="21" t="s">
        <v>216</v>
      </c>
      <c r="D111" s="36" t="s">
        <v>217</v>
      </c>
      <c r="E111" s="36" t="s">
        <v>20</v>
      </c>
      <c r="F111" s="6">
        <v>0.08</v>
      </c>
      <c r="G111" s="7">
        <v>328</v>
      </c>
      <c r="H111" s="7">
        <v>328</v>
      </c>
      <c r="I111" s="8" t="s">
        <v>17</v>
      </c>
      <c r="J111" s="8" t="s">
        <v>218</v>
      </c>
    </row>
    <row r="112" spans="1:10" ht="42" customHeight="1">
      <c r="A112" s="8" t="s">
        <v>219</v>
      </c>
      <c r="B112" s="18" t="s">
        <v>215</v>
      </c>
      <c r="C112" s="8" t="s">
        <v>220</v>
      </c>
      <c r="D112" s="21" t="s">
        <v>221</v>
      </c>
      <c r="E112" s="21" t="s">
        <v>20</v>
      </c>
      <c r="F112" s="6">
        <v>0.08</v>
      </c>
      <c r="G112" s="7">
        <v>61</v>
      </c>
      <c r="H112" s="7">
        <v>61</v>
      </c>
      <c r="I112" s="8" t="s">
        <v>17</v>
      </c>
      <c r="J112" s="8" t="s">
        <v>222</v>
      </c>
    </row>
    <row r="113" spans="1:10" ht="34.5" customHeight="1">
      <c r="A113" s="54" t="s">
        <v>223</v>
      </c>
      <c r="B113" s="51" t="s">
        <v>224</v>
      </c>
      <c r="C113" s="8" t="s">
        <v>225</v>
      </c>
      <c r="D113" s="21" t="s">
        <v>226</v>
      </c>
      <c r="E113" s="61" t="s">
        <v>20</v>
      </c>
      <c r="F113" s="6">
        <v>0.1</v>
      </c>
      <c r="G113" s="7">
        <v>22</v>
      </c>
      <c r="H113" s="7">
        <v>22</v>
      </c>
      <c r="I113" s="8" t="s">
        <v>17</v>
      </c>
      <c r="J113" s="49" t="s">
        <v>227</v>
      </c>
    </row>
    <row r="114" spans="1:10" ht="43.5" customHeight="1">
      <c r="A114" s="54"/>
      <c r="B114" s="51"/>
      <c r="C114" s="8" t="s">
        <v>228</v>
      </c>
      <c r="D114" s="21" t="s">
        <v>229</v>
      </c>
      <c r="E114" s="61"/>
      <c r="F114" s="6">
        <v>0.1</v>
      </c>
      <c r="G114" s="7">
        <v>27</v>
      </c>
      <c r="H114" s="7">
        <v>27</v>
      </c>
      <c r="I114" s="8" t="s">
        <v>17</v>
      </c>
      <c r="J114" s="50"/>
    </row>
    <row r="115" spans="1:10">
      <c r="A115" s="23"/>
      <c r="B115" s="23"/>
      <c r="C115" s="23"/>
      <c r="D115" s="24"/>
      <c r="E115" s="24"/>
      <c r="F115" s="25"/>
      <c r="G115" s="26"/>
      <c r="H115" s="26"/>
      <c r="I115" s="23"/>
      <c r="J115" s="27"/>
    </row>
    <row r="117" spans="1:10" ht="13.9" customHeight="1">
      <c r="D117" s="29" t="s">
        <v>230</v>
      </c>
      <c r="E117" s="29"/>
      <c r="F117" s="29"/>
      <c r="G117" s="30">
        <f>SUM(G6:G114)</f>
        <v>10545.300000000003</v>
      </c>
    </row>
    <row r="118" spans="1:10" ht="14.25">
      <c r="D118" s="29"/>
      <c r="E118" s="32"/>
      <c r="F118" s="29"/>
      <c r="G118" s="33"/>
    </row>
    <row r="119" spans="1:10" ht="13.9" customHeight="1">
      <c r="D119" s="29" t="s">
        <v>231</v>
      </c>
      <c r="E119" s="29"/>
      <c r="F119" s="29"/>
      <c r="G119" s="30">
        <f>H25+H43+H88+H105</f>
        <v>4976.3999999999996</v>
      </c>
    </row>
    <row r="120" spans="1:10" ht="14.25">
      <c r="D120" s="29"/>
      <c r="E120" s="32"/>
      <c r="F120" s="29"/>
      <c r="G120" s="33"/>
    </row>
    <row r="121" spans="1:10" ht="13.9" customHeight="1">
      <c r="D121" s="29" t="s">
        <v>232</v>
      </c>
      <c r="E121" s="29"/>
      <c r="F121" s="29"/>
      <c r="G121" s="30">
        <f>G117-G119</f>
        <v>5568.9000000000033</v>
      </c>
    </row>
    <row r="123" spans="1:10">
      <c r="D123" s="34"/>
    </row>
    <row r="124" spans="1:10">
      <c r="F124" s="34"/>
      <c r="G124" s="28"/>
    </row>
    <row r="125" spans="1:10">
      <c r="F125" s="34"/>
      <c r="G125" s="28"/>
    </row>
    <row r="126" spans="1:10">
      <c r="F126" s="34"/>
      <c r="G126" s="28"/>
    </row>
    <row r="127" spans="1:10">
      <c r="F127" s="34"/>
      <c r="G127" s="28"/>
    </row>
    <row r="128" spans="1:10">
      <c r="F128" s="34"/>
      <c r="G128" s="28"/>
    </row>
    <row r="129" spans="4:7">
      <c r="F129" s="34"/>
      <c r="G129" s="28"/>
    </row>
    <row r="130" spans="4:7">
      <c r="F130" s="34"/>
      <c r="G130" s="28"/>
    </row>
    <row r="131" spans="4:7">
      <c r="F131" s="34"/>
      <c r="G131" s="28"/>
    </row>
    <row r="132" spans="4:7">
      <c r="F132" s="34"/>
      <c r="G132" s="28"/>
    </row>
    <row r="133" spans="4:7">
      <c r="F133" s="34"/>
      <c r="G133" s="28"/>
    </row>
    <row r="134" spans="4:7">
      <c r="F134" s="34"/>
      <c r="G134" s="28"/>
    </row>
    <row r="135" spans="4:7">
      <c r="F135" s="34"/>
      <c r="G135" s="28"/>
    </row>
    <row r="137" spans="4:7">
      <c r="D137" s="34"/>
    </row>
    <row r="138" spans="4:7">
      <c r="G138" s="28"/>
    </row>
    <row r="139" spans="4:7">
      <c r="G139" s="28"/>
    </row>
  </sheetData>
  <mergeCells count="107">
    <mergeCell ref="A113:A114"/>
    <mergeCell ref="B113:B114"/>
    <mergeCell ref="E113:E114"/>
    <mergeCell ref="J113:J114"/>
    <mergeCell ref="I106:I109"/>
    <mergeCell ref="J106:J109"/>
    <mergeCell ref="E108:E109"/>
    <mergeCell ref="A106:A111"/>
    <mergeCell ref="B106:B109"/>
    <mergeCell ref="H106:H109"/>
    <mergeCell ref="B98:B99"/>
    <mergeCell ref="H98:H99"/>
    <mergeCell ref="I98:I99"/>
    <mergeCell ref="J98:J99"/>
    <mergeCell ref="E89:E90"/>
    <mergeCell ref="H89:H90"/>
    <mergeCell ref="I89:I90"/>
    <mergeCell ref="J89:J90"/>
    <mergeCell ref="B102:B104"/>
    <mergeCell ref="H102:H104"/>
    <mergeCell ref="I102:I104"/>
    <mergeCell ref="J102:J104"/>
    <mergeCell ref="J76:J80"/>
    <mergeCell ref="B81:B87"/>
    <mergeCell ref="E81:E87"/>
    <mergeCell ref="H81:H87"/>
    <mergeCell ref="I81:I87"/>
    <mergeCell ref="J81:J87"/>
    <mergeCell ref="A76:A105"/>
    <mergeCell ref="B76:B80"/>
    <mergeCell ref="E76:E80"/>
    <mergeCell ref="H76:H80"/>
    <mergeCell ref="I76:I80"/>
    <mergeCell ref="B89:B90"/>
    <mergeCell ref="E91:E104"/>
    <mergeCell ref="B72:B73"/>
    <mergeCell ref="E72:E73"/>
    <mergeCell ref="H72:H73"/>
    <mergeCell ref="I72:I73"/>
    <mergeCell ref="J72:J73"/>
    <mergeCell ref="B69:B70"/>
    <mergeCell ref="E69:E70"/>
    <mergeCell ref="H69:H70"/>
    <mergeCell ref="I69:I70"/>
    <mergeCell ref="J69:J70"/>
    <mergeCell ref="B64:B68"/>
    <mergeCell ref="E64:E68"/>
    <mergeCell ref="H64:H67"/>
    <mergeCell ref="I64:I68"/>
    <mergeCell ref="J64:J68"/>
    <mergeCell ref="B62:B63"/>
    <mergeCell ref="E62:E63"/>
    <mergeCell ref="H62:H63"/>
    <mergeCell ref="I62:I63"/>
    <mergeCell ref="J62:J63"/>
    <mergeCell ref="J54:J56"/>
    <mergeCell ref="B58:B60"/>
    <mergeCell ref="E58:E60"/>
    <mergeCell ref="H58:H60"/>
    <mergeCell ref="B54:B56"/>
    <mergeCell ref="E54:E56"/>
    <mergeCell ref="H54:H56"/>
    <mergeCell ref="I58:I60"/>
    <mergeCell ref="J58:J60"/>
    <mergeCell ref="E47:E53"/>
    <mergeCell ref="H47:H51"/>
    <mergeCell ref="I47:I53"/>
    <mergeCell ref="H52:H53"/>
    <mergeCell ref="I54:I56"/>
    <mergeCell ref="I43:I46"/>
    <mergeCell ref="J43:J53"/>
    <mergeCell ref="A43:A75"/>
    <mergeCell ref="B43:B53"/>
    <mergeCell ref="E43:E46"/>
    <mergeCell ref="H43:H45"/>
    <mergeCell ref="A25:A42"/>
    <mergeCell ref="B25:B34"/>
    <mergeCell ref="B41:B42"/>
    <mergeCell ref="E41:E42"/>
    <mergeCell ref="H41:H42"/>
    <mergeCell ref="I41:I42"/>
    <mergeCell ref="J41:J42"/>
    <mergeCell ref="H36:H38"/>
    <mergeCell ref="I36:I38"/>
    <mergeCell ref="J36:J38"/>
    <mergeCell ref="B36:B38"/>
    <mergeCell ref="H33:H34"/>
    <mergeCell ref="E25:E28"/>
    <mergeCell ref="H25:H28"/>
    <mergeCell ref="I25:I28"/>
    <mergeCell ref="J25:J34"/>
    <mergeCell ref="E29:E34"/>
    <mergeCell ref="H29:H31"/>
    <mergeCell ref="I29:I34"/>
    <mergeCell ref="E7:E8"/>
    <mergeCell ref="I9:I23"/>
    <mergeCell ref="B1:I1"/>
    <mergeCell ref="B2:I2"/>
    <mergeCell ref="B3:I3"/>
    <mergeCell ref="A6:A24"/>
    <mergeCell ref="B6:B8"/>
    <mergeCell ref="H6:H7"/>
    <mergeCell ref="B9:B23"/>
    <mergeCell ref="E9:E23"/>
    <mergeCell ref="H9:H23"/>
    <mergeCell ref="I6:I7"/>
    <mergeCell ref="J6:J23"/>
  </mergeCells>
  <printOptions horizontalCentered="1"/>
  <pageMargins left="0.19685039370078741" right="0.19685039370078741" top="0.74803149606299213" bottom="0.19685039370078741" header="0.31496062992125984" footer="0.31496062992125984"/>
  <pageSetup paperSize="9" scale="63" fitToHeight="10" orientation="landscape" r:id="rId1"/>
  <rowBreaks count="3" manualBreakCount="3">
    <brk id="42" max="14" man="1"/>
    <brk id="75" max="14" man="1"/>
    <brk id="105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Сводная по сетям </vt:lpstr>
      <vt:lpstr>'Сводная по сетям '!Заголовки_для_печати</vt:lpstr>
      <vt:lpstr>'Сводная по сетям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2019-11-15T06:06:21Z</cp:lastPrinted>
  <dcterms:created xsi:type="dcterms:W3CDTF">2019-11-14T05:18:18Z</dcterms:created>
  <dcterms:modified xsi:type="dcterms:W3CDTF">2020-05-20T05:28:20Z</dcterms:modified>
</cp:coreProperties>
</file>